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92" documentId="120_S{2AC9BD13-BADA-5192-A53E-5A8FF88502F6}" xr6:coauthVersionLast="47" xr6:coauthVersionMax="47" xr10:uidLastSave="{EC3A6BC6-629D-44F5-9D8B-DD1CB59E02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<sst xmlns="http://schemas.openxmlformats.org/spreadsheetml/2006/main" count="180278" uniqueCount="39121">
  <si>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</si>
  <si>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</si>
  <si>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</si>
  <si>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</si>
  <si>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</si>
  <si>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</si>
  <si>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</si>
  <si>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</si>
  <si>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</si>
  <si>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</si>
  <si>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</si>
  <si>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</si>
  <si>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</si>
  <si>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</si>
  <si>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</si>
  <si>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</si>
  <si>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</si>
  <si>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</si>
  <si>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</si>
  <si>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</si>
  <si>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</si>
  <si>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</si>
  <si>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</si>
  <si>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</si>
  <si>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</si>
  <si>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</si>
  <si>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</si>
  <si>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</si>
  <si>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</si>
  <si>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</si>
  <si>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</si>
  <si>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</si>
  <si>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</si>
  <si>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</si>
  <si>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</si>
  <si>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</si>
  <si>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</si>
  <si>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</si>
  <si>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</si>
  <si>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</si>
  <si>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</si>
  <si>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</si>
  <si>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</si>
  <si>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</si>
  <si>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</si>
  <si>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</si>
  <si>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</si>
  <si>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</si>
  <si>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</si>
  <si>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</si>
  <si>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</si>
  <si>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</si>
  <si>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</si>
  <si>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</si>
  <si>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</si>
  <si>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</si>
  <si>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</si>
  <si>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</si>
  <si>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</si>
  <si>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</si>
  <si>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</si>
  <si>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</si>
  <si>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</si>
  <si>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</si>
  <si>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</si>
  <si>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</si>
  <si>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</si>
  <si>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</si>
  <si>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</si>
  <si>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</si>
  <si>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</si>
  <si>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</si>
  <si>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</si>
  <si>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</si>
  <si>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</si>
  <si>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</si>
  <si>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</si>
  <si>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</si>
  <si>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</si>
  <si>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</si>
  <si>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</si>
  <si>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</si>
  <si>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</si>
  <si>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</si>
  <si>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</si>
  <si>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</si>
  <si>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</si>
  <si>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</si>
  <si>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</si>
  <si>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</si>
  <si>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</si>
  <si>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</si>
  <si>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</si>
  <si>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</si>
  <si>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</si>
  <si>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</si>
  <si>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</si>
  <si>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</si>
  <si>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</si>
  <si>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</si>
  <si>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</si>
  <si>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</si>
  <si>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</si>
  <si>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</si>
  <si>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</si>
  <si>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</si>
  <si>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</si>
  <si>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</si>
  <si>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</si>
  <si>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</si>
  <si>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</si>
  <si>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</si>
  <si>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</si>
  <si>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</si>
  <si>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</si>
  <si>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</si>
  <si>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</si>
  <si>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</si>
  <si>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</si>
  <si>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</si>
  <si>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</si>
  <si>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</si>
  <si>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</si>
  <si>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</si>
  <si>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</si>
  <si>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</si>
  <si>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</si>
  <si>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</si>
  <si>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</si>
  <si>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</si>
  <si>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</si>
  <si>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</si>
  <si>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</si>
  <si>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</si>
  <si>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</si>
  <si>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</si>
  <si>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</si>
  <si>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</si>
  <si>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</si>
  <si>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</si>
  <si>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</si>
  <si>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</si>
  <si>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</si>
  <si>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</si>
  <si>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</si>
  <si>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</si>
  <si>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</si>
  <si>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</si>
  <si>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</si>
  <si>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</si>
  <si>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</si>
  <si>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</si>
  <si>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</si>
  <si>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</si>
  <si>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</si>
  <si>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</si>
  <si>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</si>
  <si>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</si>
  <si>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</si>
  <si>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</si>
  <si>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</si>
  <si>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</si>
  <si>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</si>
  <si>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</si>
  <si>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</si>
  <si>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</si>
  <si>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</si>
  <si>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</si>
  <si>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</si>
  <si>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</si>
  <si>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</si>
  <si>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</si>
  <si>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</si>
  <si>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</si>
  <si>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</si>
  <si>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</si>
  <si>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</si>
  <si>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</si>
  <si>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</si>
  <si>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</si>
  <si>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</si>
  <si>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</si>
  <si>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</si>
  <si>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</si>
  <si>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</si>
  <si>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</si>
  <si>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</si>
  <si>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</si>
  <si>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</si>
  <si>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</si>
  <si>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</si>
  <si>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</si>
  <si>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</si>
  <si>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</si>
  <si>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</si>
  <si>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</si>
  <si>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</si>
  <si>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</si>
  <si>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</si>
  <si>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</si>
  <si>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</si>
  <si>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</si>
  <si>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</si>
  <si>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</si>
  <si>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</si>
  <si>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</si>
  <si>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</si>
  <si>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</si>
  <si>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</si>
  <si>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</si>
  <si>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</si>
  <si>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</si>
  <si>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</si>
  <si>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</si>
  <si>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</si>
  <si>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</si>
  <si>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</si>
  <si>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</si>
  <si>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</si>
  <si>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</si>
  <si>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</si>
  <si>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</si>
  <si>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</si>
  <si>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</si>
  <si>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</si>
  <si>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</si>
  <si>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</si>
  <si>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</si>
  <si>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</si>
  <si>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</si>
  <si>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</si>
  <si>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</si>
  <si>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</si>
  <si>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</si>
  <si>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</si>
  <si>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</si>
  <si>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</si>
  <si>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</si>
  <si>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</si>
  <si>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</si>
  <si>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</si>
  <si>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</si>
  <si>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</si>
  <si>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</si>
  <si>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</si>
  <si>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</si>
  <si>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</si>
  <si>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</si>
  <si>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</si>
  <si>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</si>
  <si>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</si>
  <si>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</si>
  <si>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</si>
  <si>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</si>
  <si>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</si>
  <si>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</si>
  <si>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</si>
  <si>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</si>
  <si>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</si>
  <si>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</si>
  <si>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</si>
  <si>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</si>
  <si>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</si>
  <si>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</si>
  <si>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</si>
  <si>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</si>
  <si>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</si>
  <si>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</si>
  <si>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</si>
  <si>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</si>
  <si>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</si>
  <si>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</si>
  <si>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</si>
  <si>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</si>
  <si>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</si>
  <si>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</si>
  <si>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</si>
  <si>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</si>
  <si>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</si>
  <si>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</si>
  <si>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</si>
  <si>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</si>
  <si>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</si>
  <si>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</si>
  <si>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</si>
  <si>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</si>
  <si>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</si>
  <si>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</si>
  <si>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</si>
  <si>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</si>
  <si>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</si>
  <si>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</si>
  <si>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</si>
  <si>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</si>
  <si>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</si>
  <si>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</si>
  <si>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</si>
  <si>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</si>
  <si>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</si>
  <si>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</si>
  <si>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</si>
  <si>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</si>
  <si>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</si>
  <si>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</si>
  <si>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</si>
  <si>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</si>
  <si>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</si>
  <si>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</si>
  <si>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</si>
  <si>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</si>
  <si>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</si>
  <si>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</si>
  <si>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</si>
  <si>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</si>
  <si>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</si>
  <si>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</si>
  <si>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</si>
  <si>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</si>
  <si>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</si>
  <si>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</si>
  <si>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</si>
  <si>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</si>
  <si>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</si>
  <si>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</si>
  <si>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</si>
  <si>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</si>
  <si>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</si>
  <si>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</si>
  <si>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</si>
  <si>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</si>
  <si>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</si>
  <si>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</si>
  <si>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</si>
  <si>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</si>
  <si>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</si>
  <si>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</si>
  <si>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</si>
  <si>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</si>
  <si>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</si>
  <si>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</si>
  <si>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</si>
  <si>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</si>
  <si>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</si>
  <si>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</si>
  <si>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</si>
  <si>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</si>
  <si>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</si>
  <si>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</si>
  <si>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</si>
  <si>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</si>
  <si>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</si>
  <si>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</si>
  <si>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</si>
  <si>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</si>
  <si>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</si>
  <si>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</si>
  <si>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</si>
  <si>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</si>
  <si>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</si>
  <si>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</si>
  <si>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</si>
  <si>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</si>
  <si>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</si>
  <si>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</si>
  <si>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</si>
  <si>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</si>
  <si>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</si>
  <si>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</si>
  <si>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</si>
  <si>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</si>
  <si>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</si>
  <si>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</si>
  <si>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</si>
  <si>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</si>
  <si>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</si>
  <si>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</si>
  <si>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</si>
  <si>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</si>
  <si>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</si>
  <si>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</si>
  <si>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</si>
  <si>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</si>
  <si>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</si>
  <si>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</si>
  <si>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</si>
  <si>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</si>
  <si>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</si>
  <si>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</si>
  <si>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</si>
  <si>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</si>
  <si>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</si>
  <si>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</si>
  <si>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</si>
  <si>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</si>
  <si>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</si>
  <si>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</si>
  <si>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</si>
  <si>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</si>
  <si>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</si>
  <si>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</si>
  <si>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</si>
  <si>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</si>
  <si>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</si>
  <si>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</si>
  <si>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</si>
  <si>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</si>
  <si>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</si>
  <si>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</si>
  <si>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</si>
  <si>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</si>
  <si>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</si>
  <si>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</si>
  <si>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</si>
  <si>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</si>
  <si>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</si>
  <si>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</si>
  <si>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</si>
  <si>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</si>
  <si>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</si>
  <si>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</si>
  <si>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</si>
  <si>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</si>
  <si>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</si>
  <si>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</si>
  <si>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</si>
  <si>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</si>
  <si>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</si>
  <si>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</si>
  <si>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</si>
  <si>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</si>
  <si>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</si>
  <si>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</si>
  <si>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</si>
  <si>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</si>
  <si>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</si>
  <si>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</si>
  <si>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</si>
  <si>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</si>
  <si>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</si>
  <si>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</si>
  <si>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</si>
  <si>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</si>
  <si>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</si>
  <si>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</si>
  <si>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</si>
  <si>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</si>
  <si>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</si>
  <si>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</si>
  <si>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</si>
  <si>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</si>
  <si>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</si>
  <si>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</si>
  <si>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</si>
  <si>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</si>
  <si>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</si>
  <si>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</si>
  <si>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</si>
  <si>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</si>
  <si>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</si>
  <si>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</si>
  <si>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</si>
  <si>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</si>
  <si>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</si>
  <si>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</si>
  <si>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</si>
  <si>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</si>
  <si>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</si>
  <si>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</si>
  <si>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</si>
  <si>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</si>
  <si>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</si>
  <si>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</si>
  <si>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</si>
  <si>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</si>
  <si>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</si>
  <si>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</si>
  <si>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</si>
  <si>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</si>
  <si>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</si>
  <si>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</si>
  <si>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</si>
  <si>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</si>
  <si>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</si>
  <si>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</si>
  <si>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</si>
  <si>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</si>
  <si>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</si>
  <si>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</si>
  <si>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</si>
  <si>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</si>
  <si>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</si>
  <si>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</si>
  <si>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</si>
  <si>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</si>
  <si>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</si>
  <si>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</si>
  <si>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</si>
  <si>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</si>
  <si>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</si>
  <si>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</si>
  <si>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</si>
  <si>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</si>
  <si>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</si>
  <si>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</si>
  <si>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</si>
  <si>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</si>
  <si>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</si>
  <si>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</si>
  <si>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</si>
  <si>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</si>
  <si>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</si>
  <si>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</si>
  <si>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</si>
  <si>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</si>
  <si>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</si>
  <si>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</si>
  <si>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</si>
  <si>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</si>
  <si>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</si>
  <si>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</si>
  <si>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</si>
  <si>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</si>
  <si>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</si>
  <si>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</si>
  <si>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</si>
  <si>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</si>
  <si>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</si>
  <si>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</si>
  <si>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</si>
  <si>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</si>
  <si>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</si>
  <si>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</si>
  <si>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</si>
  <si>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</si>
  <si>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</si>
  <si>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</si>
  <si>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</si>
  <si>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</si>
  <si>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</si>
  <si>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</si>
  <si>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</si>
  <si>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</si>
  <si>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</si>
  <si>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</si>
  <si>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</si>
  <si>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</si>
  <si>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</si>
  <si>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</si>
  <si>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</si>
  <si>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</si>
  <si>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</si>
  <si>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</si>
  <si>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</si>
  <si>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</si>
  <si>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</si>
  <si>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</si>
  <si>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</si>
  <si>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</si>
  <si>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</si>
  <si>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</si>
  <si>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</si>
  <si>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</si>
  <si>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</si>
  <si>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</si>
  <si>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</si>
  <si>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</si>
  <si>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</si>
  <si>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</si>
  <si>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</si>
  <si>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</si>
  <si>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</si>
  <si>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</si>
  <si>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</si>
  <si>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</si>
  <si>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</si>
  <si>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</si>
  <si>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</si>
  <si>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</si>
  <si>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</si>
  <si>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</si>
  <si>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</si>
  <si>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</si>
  <si>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</si>
  <si>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</si>
  <si>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</si>
  <si>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</si>
  <si>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</si>
  <si>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</si>
  <si>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</si>
  <si>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</si>
  <si>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</si>
  <si>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</si>
  <si>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</si>
  <si>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</si>
  <si>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</si>
  <si>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</si>
  <si>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</si>
  <si>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</si>
  <si>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</si>
  <si>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</si>
  <si>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</si>
  <si>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</si>
  <si>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</si>
  <si>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</si>
  <si>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</si>
  <si>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</si>
  <si>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</si>
  <si>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</si>
  <si>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</si>
  <si>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</si>
  <si>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</si>
  <si>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</si>
  <si>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</si>
  <si>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</si>
  <si>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</si>
  <si>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</si>
  <si>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</si>
  <si>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</si>
  <si>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</si>
  <si>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</si>
  <si>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</si>
  <si>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</si>
  <si>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</si>
  <si>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</si>
  <si>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</si>
  <si>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</si>
  <si>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</si>
  <si>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</si>
  <si>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</si>
  <si>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</si>
  <si>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</si>
  <si>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</si>
  <si>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</si>
  <si>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</si>
  <si>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</si>
  <si>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</si>
  <si>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</si>
  <si>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</si>
  <si>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</si>
  <si>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</si>
  <si>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</si>
  <si>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</si>
  <si>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</si>
  <si>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</si>
  <si>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</si>
  <si>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</si>
  <si>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</si>
  <si>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</si>
  <si>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</si>
  <si>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</si>
  <si>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</si>
  <si>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</si>
  <si>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</si>
  <si>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</si>
  <si>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</si>
  <si>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</si>
  <si>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</si>
  <si>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</si>
  <si>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</si>
  <si>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</si>
  <si>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</si>
  <si>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</si>
  <si>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</si>
  <si>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</si>
  <si>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</si>
  <si>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</si>
  <si>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</si>
  <si>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</si>
  <si>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</si>
  <si>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</si>
  <si>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</si>
  <si>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</si>
  <si>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</si>
  <si>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</si>
  <si>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</si>
  <si>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</si>
  <si>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</si>
  <si>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</si>
  <si>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</si>
  <si>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</si>
  <si>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</si>
  <si>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</si>
  <si>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</si>
  <si>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</si>
  <si>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</si>
  <si>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</si>
  <si>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</si>
  <si>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</si>
  <si>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</si>
  <si>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</si>
  <si>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</si>
  <si>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</si>
  <si>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</si>
  <si>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</si>
  <si>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</si>
  <si>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</si>
  <si>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</si>
  <si>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</si>
  <si>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</si>
  <si>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</si>
  <si>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</si>
  <si>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</si>
  <si>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</si>
  <si>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</si>
  <si>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</si>
  <si>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</si>
  <si>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</si>
  <si>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</si>
  <si>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</si>
  <si>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</si>
  <si>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</si>
  <si>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</si>
  <si>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</si>
  <si>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</si>
  <si>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</si>
  <si>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</si>
  <si>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</si>
  <si>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</si>
  <si>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</si>
  <si>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</si>
  <si>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</si>
  <si>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</si>
  <si>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</si>
  <si>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</si>
  <si>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</si>
  <si>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</si>
  <si>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</si>
  <si>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</si>
  <si>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</si>
  <si>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</si>
  <si>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</si>
  <si>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</si>
  <si>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</si>
  <si>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</si>
  <si>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</si>
  <si>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</si>
  <si>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</si>
  <si>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</si>
  <si>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</si>
  <si>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</si>
  <si>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</si>
  <si>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</si>
  <si>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</si>
  <si>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</si>
  <si>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</si>
  <si>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</si>
  <si>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</si>
  <si>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</si>
  <si>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</si>
  <si>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</si>
  <si>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</si>
  <si>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</si>
  <si>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</si>
  <si>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</si>
  <si>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</si>
  <si>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</si>
  <si>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</si>
  <si>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</si>
  <si>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</si>
  <si>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</si>
  <si>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</si>
  <si>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</si>
  <si>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</si>
  <si>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</si>
  <si>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</si>
  <si>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</si>
  <si>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</si>
  <si>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</si>
  <si>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</si>
  <si>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</si>
  <si>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</si>
  <si>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</si>
  <si>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</si>
  <si>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</si>
  <si>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</si>
  <si>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</si>
  <si>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</si>
  <si>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</si>
  <si>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</si>
  <si>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</si>
  <si>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</si>
  <si>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</si>
  <si>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</si>
  <si>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</si>
  <si>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</si>
  <si>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</si>
  <si>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</si>
  <si>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</si>
  <si>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</si>
  <si>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</si>
  <si>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</si>
  <si>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</si>
  <si>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</si>
  <si>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</si>
  <si>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</si>
  <si>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</si>
  <si>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</si>
  <si>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</si>
  <si>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</si>
  <si>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</si>
  <si>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</si>
  <si>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</si>
  <si>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</si>
  <si>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</si>
  <si>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</si>
  <si>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</si>
  <si>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</si>
  <si>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</si>
  <si>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</si>
  <si>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</si>
  <si>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</si>
  <si>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</si>
  <si>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</si>
  <si>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</si>
  <si>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</si>
  <si>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</si>
  <si>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</si>
  <si>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</si>
  <si>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</si>
  <si>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</si>
  <si>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</si>
  <si>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</si>
  <si>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</si>
  <si>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</si>
  <si>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</si>
  <si>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</si>
  <si>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</si>
  <si>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</si>
  <si>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</si>
  <si>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</si>
  <si>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</si>
  <si>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</si>
  <si>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</si>
  <si>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</si>
  <si>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</si>
  <si>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</si>
  <si>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</si>
  <si>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</si>
  <si>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</si>
  <si>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</si>
  <si>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</si>
  <si>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</si>
  <si>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</si>
  <si>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</si>
  <si>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</si>
  <si>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</si>
  <si>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</si>
  <si>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</si>
  <si>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</si>
  <si>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</si>
  <si>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</si>
  <si>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</si>
  <si>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</si>
  <si>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</si>
  <si>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</si>
  <si>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</si>
  <si>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</si>
  <si>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</si>
  <si>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</si>
  <si>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</si>
  <si>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</si>
  <si>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</si>
  <si>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</si>
  <si>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</si>
  <si>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</si>
  <si>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</si>
  <si>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</si>
  <si>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</si>
  <si>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</si>
  <si>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</si>
  <si>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</si>
  <si>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</si>
  <si>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</si>
  <si>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</si>
  <si>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</si>
  <si>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</si>
  <si>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</si>
  <si>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</si>
  <si>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</si>
  <si>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</si>
  <si>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</si>
  <si>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</si>
  <si>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</si>
  <si>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</si>
  <si>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</si>
  <si>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</si>
  <si>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</si>
  <si>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</si>
  <si>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</si>
  <si>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</si>
  <si>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</si>
  <si>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</si>
  <si>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</si>
  <si>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</si>
  <si>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</si>
  <si>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</si>
  <si>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</si>
  <si>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</si>
  <si>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</si>
  <si>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</si>
  <si>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</si>
  <si>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</si>
  <si>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</si>
  <si>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</si>
  <si>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</si>
  <si>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</si>
  <si>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</si>
  <si>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</si>
  <si>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</si>
  <si>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</si>
  <si>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</si>
  <si>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</si>
  <si>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</si>
  <si>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</si>
  <si>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</si>
  <si>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</si>
  <si>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</si>
  <si>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</si>
  <si>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</si>
  <si>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</si>
  <si>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</si>
  <si>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</si>
  <si>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</si>
  <si>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</si>
  <si>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</si>
  <si>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</si>
  <si>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</si>
  <si>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</si>
  <si>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</si>
  <si>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</si>
  <si>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</si>
  <si>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</si>
  <si>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</si>
  <si>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</si>
  <si>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</si>
  <si>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</si>
  <si>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</si>
  <si>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</si>
  <si>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</si>
  <si>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</si>
  <si>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</si>
  <si>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</si>
  <si>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</si>
  <si>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</si>
  <si>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</si>
  <si>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</si>
  <si>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</si>
  <si>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</si>
  <si>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</si>
  <si>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</si>
  <si>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</si>
  <si>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</si>
  <si>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</si>
  <si>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</si>
  <si>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</si>
  <si>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</si>
  <si>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</si>
  <si>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</si>
  <si>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</si>
  <si>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</si>
  <si>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</si>
  <si>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</si>
  <si>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</si>
  <si>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</si>
  <si>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</si>
  <si>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</si>
  <si>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</si>
  <si>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</si>
  <si>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</si>
  <si>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</si>
  <si>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</si>
  <si>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</si>
  <si>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</si>
  <si>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</si>
  <si>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</si>
  <si>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</si>
  <si>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</si>
  <si>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</si>
  <si>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</si>
  <si>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</si>
  <si>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</si>
  <si>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</si>
  <si>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</si>
  <si>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</si>
  <si>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</si>
  <si>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</si>
  <si>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</si>
  <si>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</si>
  <si>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</si>
  <si>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</si>
  <si>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</si>
  <si>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</si>
  <si>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</si>
  <si>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</si>
  <si>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</si>
  <si>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</si>
  <si>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</si>
  <si>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</si>
  <si>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</si>
  <si>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</si>
  <si>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</si>
  <si>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</si>
  <si>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</si>
  <si>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</si>
  <si>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</si>
  <si>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</si>
  <si>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</si>
  <si>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</si>
  <si>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</si>
  <si>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</si>
  <si>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</si>
  <si>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</si>
  <si>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</si>
  <si>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</si>
  <si>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</si>
  <si>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</si>
  <si>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</si>
  <si>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</si>
  <si>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</si>
  <si>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</si>
  <si>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</si>
  <si>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</si>
  <si>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</si>
  <si>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</si>
  <si>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</si>
  <si>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</si>
  <si>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</si>
  <si>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</si>
  <si>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</si>
  <si>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</si>
  <si>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</si>
  <si>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</si>
  <si>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</si>
  <si>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</si>
  <si>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</si>
  <si>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</si>
  <si>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</si>
  <si>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</si>
  <si>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</si>
  <si>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</si>
  <si>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</si>
  <si>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</si>
  <si>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</si>
  <si>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</si>
  <si>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</si>
  <si>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</si>
  <si>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</si>
  <si>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</si>
  <si>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</si>
  <si>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</si>
  <si>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</si>
  <si>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</si>
  <si>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</si>
  <si>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</si>
  <si>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</si>
  <si>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</si>
  <si>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</si>
  <si>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</si>
  <si>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</si>
  <si>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</si>
  <si>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</si>
  <si>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</si>
  <si>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</si>
  <si>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</si>
  <si>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</si>
  <si>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</si>
  <si>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</si>
  <si>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</si>
  <si>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</si>
  <si>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</si>
  <si>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</si>
  <si>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</si>
  <si>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</si>
  <si>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</si>
  <si>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</si>
  <si>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</si>
  <si>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</si>
  <si>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</si>
  <si>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</si>
  <si>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</si>
  <si>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</si>
  <si>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</si>
  <si>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</si>
  <si>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</si>
  <si>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</si>
  <si>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</si>
  <si>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</si>
  <si>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</si>
  <si>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</si>
  <si>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</si>
  <si>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</si>
  <si>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</si>
  <si>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</si>
  <si>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</si>
  <si>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</si>
  <si>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</si>
  <si>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</si>
  <si>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</si>
  <si>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</si>
  <si>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</si>
  <si>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</si>
  <si>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</si>
  <si>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</si>
  <si>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</si>
  <si>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</si>
  <si>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</si>
  <si>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</si>
  <si>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</si>
  <si>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</si>
  <si>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</si>
  <si>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</si>
  <si>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</si>
  <si>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</si>
  <si>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</si>
  <si>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</si>
  <si>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</si>
  <si>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</si>
  <si>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</si>
  <si>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</si>
  <si>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</si>
  <si>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</si>
  <si>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</si>
  <si>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</si>
  <si>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</si>
  <si>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</si>
  <si>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</si>
  <si>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</si>
  <si>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</si>
  <si>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</si>
  <si>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</si>
  <si>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</si>
  <si>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</si>
  <si>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</si>
  <si>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</si>
  <si>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</si>
  <si>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</si>
  <si>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</si>
  <si>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</si>
  <si>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</si>
  <si>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</si>
  <si>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</si>
  <si>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</si>
  <si>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</si>
  <si>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</si>
  <si>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</si>
  <si>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</si>
  <si>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</si>
  <si>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</si>
  <si>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</si>
  <si>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</si>
  <si>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</si>
  <si>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</si>
  <si>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</si>
  <si>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</si>
  <si>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</si>
  <si>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</si>
  <si>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</si>
  <si>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</si>
  <si>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</si>
  <si>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</si>
  <si>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</si>
  <si>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</si>
  <si>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</si>
  <si>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</si>
  <si>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</si>
  <si>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</si>
  <si>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</si>
  <si>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</si>
  <si>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</si>
  <si>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</si>
  <si>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</si>
  <si>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</si>
  <si>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</si>
  <si>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</si>
  <si>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</si>
  <si>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</si>
  <si>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</si>
  <si>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</si>
  <si>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</si>
  <si>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</si>
  <si>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</si>
  <si>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</si>
  <si>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</si>
  <si>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</si>
  <si>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</si>
  <si>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</si>
  <si>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</si>
  <si>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</si>
  <si>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</si>
  <si>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</si>
  <si>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</si>
  <si>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</si>
  <si>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</si>
  <si>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</si>
  <si>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</si>
  <si>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</si>
  <si>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</si>
  <si>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</si>
  <si>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</si>
  <si>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</si>
  <si>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</si>
  <si>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</si>
  <si>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</si>
  <si>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</si>
  <si>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</si>
  <si>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</si>
  <si>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</si>
  <si>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</si>
  <si>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</si>
  <si>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</si>
  <si>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</si>
  <si>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</si>
  <si>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</si>
  <si>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</si>
  <si>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</si>
  <si>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</si>
  <si>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</si>
  <si>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</si>
  <si>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</si>
  <si>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</si>
  <si>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</si>
  <si>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</si>
  <si>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</si>
  <si>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</si>
  <si>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</si>
  <si>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</si>
  <si>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</si>
  <si>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</si>
  <si>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</si>
  <si>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</si>
  <si>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</si>
  <si>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</si>
  <si>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</si>
  <si>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</si>
  <si>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</si>
  <si>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</si>
  <si>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</si>
  <si>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</si>
  <si>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</si>
  <si>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</si>
  <si>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</si>
  <si>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</si>
  <si>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</si>
  <si>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</si>
  <si>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</si>
  <si>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</si>
  <si>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</si>
  <si>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</si>
  <si>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</si>
  <si>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</si>
  <si>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</si>
  <si>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</si>
  <si>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</si>
  <si>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</si>
  <si>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</si>
  <si>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</si>
  <si>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</si>
  <si>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</si>
  <si>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</si>
  <si>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</si>
  <si>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</si>
  <si>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</si>
  <si>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</si>
  <si>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</si>
  <si>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</si>
  <si>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</si>
  <si>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</si>
  <si>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</si>
  <si>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</si>
  <si>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</si>
  <si>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</si>
  <si>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</si>
  <si>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</si>
  <si>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</si>
  <si>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</si>
  <si>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</si>
  <si>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</si>
  <si>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</si>
  <si>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</si>
  <si>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</si>
  <si>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</si>
  <si>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</si>
  <si>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</si>
  <si>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</si>
  <si>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</si>
  <si>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</si>
  <si>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</si>
  <si>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</si>
  <si>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</si>
  <si>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</si>
  <si>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</si>
  <si>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</si>
  <si>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</si>
  <si>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</si>
  <si>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</si>
  <si>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</si>
  <si>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</si>
  <si>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</si>
  <si>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</si>
  <si>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</si>
  <si>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</si>
  <si>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</si>
  <si>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</si>
  <si>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</si>
  <si>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</si>
  <si>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</si>
  <si>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</si>
  <si>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</si>
  <si>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</si>
  <si>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</si>
  <si>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</si>
  <si>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</si>
  <si>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</si>
  <si>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</si>
  <si>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</si>
  <si>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</si>
  <si>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</si>
  <si>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</si>
  <si>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</si>
  <si>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</si>
  <si>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</si>
  <si>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</si>
  <si>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</si>
  <si>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</si>
  <si>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</si>
  <si>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</si>
  <si>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</si>
  <si>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</si>
  <si>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</si>
  <si>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</si>
  <si>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</si>
  <si>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</si>
  <si>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</si>
  <si>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</si>
  <si>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</si>
  <si>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</si>
  <si>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</si>
  <si>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</si>
  <si>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</si>
  <si>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</si>
  <si>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</si>
  <si>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</si>
  <si>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</si>
  <si>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</si>
  <si>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</si>
  <si>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</si>
  <si>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</si>
  <si>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</si>
  <si>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</si>
  <si>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</si>
  <si>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</si>
  <si>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</si>
  <si>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</si>
  <si>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</si>
  <si>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</si>
  <si>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</si>
  <si>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</si>
  <si>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</si>
  <si>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</si>
  <si>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</si>
  <si>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</si>
  <si>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</si>
  <si>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</si>
  <si>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</si>
  <si>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</si>
  <si>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</si>
  <si>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</si>
  <si>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</si>
  <si>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</si>
  <si>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</si>
  <si>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</si>
  <si>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</si>
  <si>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</si>
  <si>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</si>
  <si>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</si>
  <si>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</si>
  <si>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</si>
  <si>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</si>
  <si>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</si>
  <si>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</si>
  <si>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</si>
  <si>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</si>
  <si>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</si>
  <si>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</si>
  <si>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</si>
  <si>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</si>
  <si>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</si>
  <si>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</si>
  <si>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</si>
  <si>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</si>
  <si>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</si>
  <si>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</si>
  <si>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</si>
  <si>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</si>
  <si>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</si>
  <si>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</si>
  <si>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</si>
  <si>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</si>
  <si>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</si>
  <si>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</si>
  <si>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</si>
  <si>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</si>
  <si>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</si>
  <si>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</si>
  <si>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</si>
  <si>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</si>
  <si>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</si>
  <si>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</si>
  <si>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</si>
  <si>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</si>
  <si>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</si>
  <si>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</si>
  <si>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</si>
  <si>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</si>
  <si>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</si>
  <si>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</si>
  <si>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</si>
  <si>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</si>
  <si>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</si>
  <si>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</si>
  <si>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</si>
  <si>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</si>
  <si>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</si>
  <si>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</si>
  <si>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</si>
  <si>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</si>
  <si>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</si>
  <si>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</si>
  <si>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</si>
  <si>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</si>
  <si>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</si>
  <si>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</si>
  <si>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</si>
  <si>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</si>
  <si>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</si>
  <si>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</si>
  <si>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</si>
  <si>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</si>
  <si>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</si>
  <si>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</si>
  <si>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</si>
  <si>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</si>
  <si>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</si>
  <si>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</si>
  <si>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</si>
  <si>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</si>
  <si>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</si>
  <si>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</si>
  <si>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</si>
  <si>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</si>
  <si>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</si>
  <si>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</si>
  <si>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</si>
  <si>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</si>
  <si>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</si>
  <si>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</si>
  <si>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</si>
  <si>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</si>
  <si>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</si>
  <si>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</si>
  <si>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</si>
  <si>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</si>
  <si>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</si>
  <si>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</si>
  <si>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</si>
  <si>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</si>
  <si>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</si>
  <si>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</si>
  <si>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</si>
  <si>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</si>
  <si>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</si>
  <si>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</si>
  <si>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</si>
  <si>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</si>
  <si>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</si>
  <si>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</si>
  <si>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</si>
  <si>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</si>
  <si>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</si>
  <si>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</si>
  <si>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</si>
  <si>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</si>
  <si>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</si>
  <si>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</si>
  <si>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</si>
  <si>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</si>
  <si>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</si>
  <si>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</si>
  <si>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</si>
  <si>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</si>
  <si>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</si>
  <si>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</si>
  <si>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</si>
  <si>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</si>
  <si>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</si>
  <si>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</si>
  <si>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</si>
  <si>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</si>
  <si>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</si>
  <si>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</si>
  <si>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</si>
  <si>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</si>
  <si>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</si>
  <si>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</si>
  <si>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</si>
  <si>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</si>
  <si>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</si>
  <si>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</si>
  <si>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</si>
  <si>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</si>
  <si>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</si>
  <si>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</si>
  <si>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</si>
  <si>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</si>
  <si>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</si>
  <si>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</si>
  <si>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</si>
  <si>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</si>
  <si>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</si>
  <si>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</si>
  <si>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</si>
  <si>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</si>
  <si>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</si>
  <si>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</si>
  <si>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</si>
  <si>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</si>
  <si>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</si>
  <si>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</si>
  <si>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</si>
  <si>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</si>
  <si>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</si>
  <si>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</si>
  <si>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</si>
  <si>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</si>
  <si>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</si>
  <si>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</si>
  <si>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</si>
  <si>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</si>
  <si>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</si>
  <si>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</si>
  <si>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</si>
  <si>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</si>
  <si>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</si>
  <si>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</si>
  <si>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</si>
  <si>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</si>
  <si>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</si>
  <si>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</si>
  <si>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</si>
  <si>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</si>
  <si>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</si>
  <si>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</si>
  <si>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</si>
  <si>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</si>
  <si>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</si>
  <si>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</si>
  <si>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</si>
  <si>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</si>
  <si>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</si>
  <si>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</si>
  <si>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</si>
  <si>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</si>
  <si>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</si>
  <si>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</si>
  <si>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</si>
  <si>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</si>
  <si>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</si>
  <si>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</si>
  <si>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</si>
  <si>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</si>
  <si>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</si>
  <si>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</si>
  <si>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</si>
  <si>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</si>
  <si>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</si>
  <si>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</si>
  <si>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</si>
  <si>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</si>
  <si>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</si>
  <si>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</si>
  <si>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</si>
  <si>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</si>
  <si>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</si>
  <si>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</si>
  <si>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</si>
  <si>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</si>
  <si>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</si>
  <si>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</si>
  <si>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</si>
  <si>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</si>
  <si>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</si>
  <si>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</si>
  <si>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</si>
  <si>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</si>
  <si>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</si>
  <si>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</si>
  <si>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</si>
  <si>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</si>
  <si>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</si>
  <si>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</si>
  <si>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</si>
  <si>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</si>
  <si>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</si>
  <si>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</si>
  <si>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</si>
  <si>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</si>
  <si>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</si>
  <si>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</si>
  <si>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</si>
  <si>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</si>
  <si>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</si>
  <si>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</si>
  <si>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</si>
  <si>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</si>
  <si>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</si>
  <si>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</si>
  <si>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</si>
  <si>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</si>
  <si>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</si>
  <si>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</si>
  <si>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</si>
  <si>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</si>
  <si>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</si>
  <si>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</si>
  <si>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</si>
  <si>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</si>
  <si>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</si>
  <si>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</si>
  <si>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</si>
  <si>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</si>
  <si>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</si>
  <si>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</si>
  <si>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</si>
  <si>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</si>
  <si>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</si>
  <si>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</si>
  <si>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</si>
  <si>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</si>
  <si>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</si>
  <si>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</si>
  <si>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</si>
  <si>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</si>
  <si>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</si>
  <si>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</si>
  <si>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</si>
  <si>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</si>
  <si>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</si>
  <si>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</si>
  <si>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</si>
  <si>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</si>
  <si>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</si>
  <si>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</si>
  <si>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</si>
  <si>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</si>
  <si>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</si>
  <si>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</si>
  <si>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</si>
  <si>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</si>
  <si>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</si>
  <si>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</si>
  <si>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</si>
  <si>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</si>
  <si>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</si>
  <si>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</si>
  <si>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</si>
  <si>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</si>
  <si>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</si>
  <si>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</si>
  <si>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</si>
  <si>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</si>
  <si>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</si>
  <si>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</si>
  <si>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</si>
  <si>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</si>
  <si>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</si>
  <si>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</si>
  <si>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</si>
  <si>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</si>
  <si>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</si>
  <si>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</si>
  <si>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</si>
  <si>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</si>
  <si>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</si>
  <si>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</si>
  <si>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</si>
  <si>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</si>
  <si>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</si>
  <si>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</si>
  <si>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</si>
  <si>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</si>
  <si>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</si>
  <si>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</si>
  <si>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</si>
  <si>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</si>
  <si>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</si>
  <si>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</si>
  <si>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</si>
  <si>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</si>
  <si>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</si>
  <si>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</si>
  <si>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</si>
  <si>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</si>
  <si>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</si>
  <si>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</si>
  <si>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</si>
  <si>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</si>
  <si>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</si>
  <si>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</si>
  <si>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</si>
  <si>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</si>
  <si>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</si>
  <si>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</si>
  <si>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</si>
  <si>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</si>
  <si>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</si>
  <si>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</si>
  <si>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</si>
  <si>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</si>
  <si>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</si>
  <si>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</si>
  <si>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</si>
  <si>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</si>
  <si>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</si>
  <si>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</si>
  <si>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</si>
  <si>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</si>
  <si>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</si>
  <si>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</si>
  <si>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</si>
  <si>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</si>
  <si>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</si>
  <si>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</si>
  <si>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</si>
  <si>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</si>
  <si>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</si>
  <si>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</si>
  <si>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</si>
  <si>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</si>
  <si>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</si>
  <si>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</si>
  <si>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</si>
  <si>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</si>
  <si>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</si>
  <si>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</si>
  <si>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</si>
  <si>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</si>
  <si>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</si>
  <si>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</si>
  <si>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</si>
  <si>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</si>
  <si>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</si>
  <si>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</si>
  <si>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</si>
  <si>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</si>
  <si>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</si>
  <si>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</si>
  <si>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</si>
  <si>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</si>
  <si>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</si>
  <si>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</si>
  <si>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</si>
  <si>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</si>
  <si>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</si>
  <si>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</si>
  <si>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</si>
  <si>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</si>
  <si>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</si>
  <si>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</si>
  <si>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</si>
  <si>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</si>
  <si>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</si>
  <si>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</si>
  <si>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</si>
  <si>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</si>
  <si>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</si>
  <si>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</si>
  <si>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</si>
  <si>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</si>
  <si>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</si>
  <si>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</si>
  <si>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</si>
  <si>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</si>
  <si>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</si>
  <si>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</si>
  <si>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</si>
  <si>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</si>
  <si>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</si>
  <si>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</si>
  <si>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</si>
  <si>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</si>
  <si>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</si>
  <si>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</si>
  <si>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</si>
  <si>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</si>
  <si>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</si>
  <si>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</si>
  <si>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</si>
  <si>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</si>
  <si>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</si>
  <si>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</si>
  <si>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</si>
  <si>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</si>
  <si>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</si>
  <si>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</si>
  <si>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</si>
  <si>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</si>
  <si>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</si>
  <si>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</si>
  <si>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</si>
  <si>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</si>
  <si>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</si>
  <si>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</si>
  <si>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</si>
  <si>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</si>
  <si>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</si>
  <si>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</si>
  <si>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</si>
  <si>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</si>
  <si>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</si>
  <si>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</si>
  <si>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</si>
  <si>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</si>
  <si>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</si>
  <si>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</si>
  <si>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</si>
  <si>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</si>
  <si>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</si>
  <si>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</si>
  <si>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</si>
  <si>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</si>
  <si>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</si>
  <si>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</si>
  <si>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</si>
  <si>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</si>
  <si>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</si>
  <si>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</si>
  <si>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</si>
  <si>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</si>
  <si>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</si>
  <si>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</si>
  <si>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</si>
  <si>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</si>
  <si>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</si>
  <si>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</si>
  <si>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</si>
  <si>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</si>
  <si>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</si>
  <si>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</si>
  <si>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</si>
  <si>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</si>
  <si>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</si>
  <si>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</si>
  <si>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</si>
  <si>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</si>
  <si>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</si>
  <si>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</si>
  <si>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</si>
  <si>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</si>
  <si>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</si>
  <si>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</si>
  <si>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</si>
  <si>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</si>
  <si>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</si>
  <si>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</si>
  <si>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</si>
  <si>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</si>
  <si>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</si>
  <si>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</si>
  <si>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</si>
  <si>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</si>
  <si>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</si>
  <si>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</si>
  <si>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</si>
  <si>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</si>
  <si>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</si>
  <si>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</si>
  <si>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</si>
  <si>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</si>
  <si>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</si>
  <si>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</si>
  <si>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</si>
  <si>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</si>
  <si>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</si>
  <si>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</si>
  <si>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</si>
  <si>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</si>
  <si>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</si>
  <si>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</si>
  <si>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</si>
  <si>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</si>
  <si>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</si>
  <si>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</si>
  <si>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</si>
  <si>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</si>
  <si>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</si>
  <si>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</si>
  <si>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</si>
  <si>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</si>
  <si>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</si>
  <si>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</si>
  <si>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</si>
  <si>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</si>
  <si>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</si>
  <si>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</si>
  <si>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</si>
  <si>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</si>
  <si>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</si>
  <si>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</si>
  <si>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</si>
  <si>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</si>
  <si>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</si>
  <si>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</si>
  <si>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</si>
  <si>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</si>
  <si>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</si>
  <si>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</si>
  <si>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</si>
  <si>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</si>
  <si>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</si>
  <si>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</si>
  <si>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</si>
  <si>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</si>
  <si>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</si>
  <si>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</si>
  <si>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</si>
  <si>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</si>
  <si>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</si>
  <si>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</si>
  <si>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</si>
  <si>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</si>
  <si>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</si>
  <si>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</si>
  <si>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</si>
  <si>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</si>
  <si>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</si>
  <si>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</si>
  <si>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</si>
  <si>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</si>
  <si>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</si>
  <si>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</si>
  <si>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</si>
  <si>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</si>
  <si>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</si>
  <si>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</si>
  <si>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</si>
  <si>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</si>
  <si>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</si>
  <si>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</si>
  <si>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</si>
  <si>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</si>
  <si>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</si>
  <si>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</si>
  <si>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</si>
  <si>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</si>
  <si>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</si>
  <si>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</si>
  <si>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</si>
  <si>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</si>
  <si>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</si>
  <si>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</si>
  <si>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</si>
  <si>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</si>
  <si>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</si>
  <si>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</si>
  <si>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</si>
  <si>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</si>
  <si>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</si>
  <si>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</si>
  <si>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</si>
  <si>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</si>
  <si>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</si>
  <si>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</si>
  <si>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</si>
  <si>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</si>
  <si>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</si>
  <si>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</si>
  <si>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</si>
  <si>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</si>
  <si>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</si>
  <si>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</si>
  <si>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</si>
  <si>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</si>
  <si>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</si>
  <si>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</si>
  <si>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</si>
  <si>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</si>
  <si>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</si>
  <si>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</si>
  <si>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</si>
  <si>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</si>
  <si>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</si>
  <si>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</si>
  <si>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</si>
  <si>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</si>
  <si>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</si>
  <si>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</si>
  <si>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</si>
  <si>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</si>
  <si>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</si>
  <si>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</si>
  <si>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</si>
  <si>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</si>
  <si>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</si>
  <si>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</si>
  <si>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</si>
  <si>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</si>
  <si>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</si>
  <si>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</si>
  <si>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</si>
  <si>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</si>
  <si>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</si>
  <si>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</si>
  <si>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</si>
  <si>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</si>
  <si>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</si>
  <si>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</si>
  <si>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</si>
  <si>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</si>
  <si>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</si>
  <si>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</si>
  <si>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</si>
  <si>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</si>
  <si>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</si>
  <si>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</si>
  <si>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</si>
  <si>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</si>
  <si>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</si>
  <si>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</si>
  <si>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</si>
  <si>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</si>
  <si>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</si>
  <si>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</si>
  <si>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</si>
  <si>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</si>
  <si>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</si>
  <si>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</si>
  <si>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</si>
  <si>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</si>
  <si>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</si>
  <si>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</si>
  <si>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</si>
  <si>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</si>
  <si>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</si>
  <si>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</si>
  <si>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</si>
  <si>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</si>
  <si>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</si>
  <si>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</si>
  <si>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</si>
  <si>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</si>
  <si>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</si>
  <si>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</si>
  <si>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</si>
  <si>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</si>
  <si>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</si>
  <si>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</si>
  <si>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</si>
  <si>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</si>
  <si>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</si>
  <si>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</si>
  <si>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</si>
  <si>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</si>
  <si>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</si>
  <si>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</si>
  <si>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</si>
  <si>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</si>
  <si>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</si>
  <si>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</si>
  <si>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</si>
  <si>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</si>
  <si>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</si>
  <si>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</si>
  <si>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</si>
  <si>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</si>
  <si>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</si>
  <si>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</si>
  <si>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</si>
  <si>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</si>
  <si>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</si>
  <si>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</si>
  <si>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</si>
  <si>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</si>
  <si>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</si>
  <si>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</si>
  <si>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</si>
  <si>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</si>
  <si>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</si>
  <si>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</si>
  <si>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</si>
  <si>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</si>
  <si>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</si>
  <si>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</si>
  <si>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</si>
  <si>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</si>
  <si>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</si>
  <si>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</si>
  <si>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</si>
  <si>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</si>
  <si>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</si>
  <si>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</si>
  <si>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</si>
  <si>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</si>
  <si>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</si>
  <si>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</si>
  <si>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</si>
  <si>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</si>
  <si>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</si>
  <si>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</si>
  <si>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</si>
  <si>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</si>
  <si>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</si>
  <si>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</si>
  <si>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</si>
  <si>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</si>
  <si>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</si>
  <si>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</si>
  <si>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</si>
  <si>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</si>
  <si>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</si>
  <si>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</si>
  <si>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</si>
  <si>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</si>
  <si>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</si>
  <si>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</si>
  <si>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</si>
  <si>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</si>
  <si>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</si>
  <si>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</si>
  <si>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</si>
  <si>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</si>
  <si>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</si>
  <si>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</si>
  <si>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</si>
  <si>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</si>
  <si>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</si>
  <si>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</si>
  <si>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</si>
  <si>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</si>
  <si>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</si>
  <si>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</si>
  <si>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</si>
  <si>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</si>
  <si>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</si>
  <si>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</si>
  <si>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</si>
  <si>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</si>
  <si>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</si>
  <si>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</si>
  <si>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</si>
  <si>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</si>
  <si>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</si>
  <si>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</si>
  <si>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</si>
  <si>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</si>
  <si>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</si>
  <si>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</si>
  <si>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</si>
  <si>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</si>
  <si>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</si>
  <si>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</si>
  <si>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</si>
  <si>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</si>
  <si>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</si>
  <si>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</si>
  <si>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</si>
  <si>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</si>
  <si>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</si>
  <si>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</si>
  <si>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</si>
  <si>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</si>
  <si>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</si>
  <si>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</si>
  <si>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</si>
  <si>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</si>
  <si>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</si>
  <si>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</si>
  <si>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</si>
  <si>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</si>
  <si>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</si>
  <si>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</si>
  <si>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</si>
  <si>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</si>
  <si>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</si>
  <si>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</si>
  <si>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</si>
  <si>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</si>
  <si>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</si>
  <si>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</si>
  <si>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</si>
  <si>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</si>
  <si>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</si>
  <si>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</si>
  <si>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</si>
  <si>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</si>
  <si>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</si>
  <si>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</si>
  <si>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</si>
  <si>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</si>
  <si>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</si>
  <si>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</si>
  <si>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</si>
  <si>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</si>
  <si>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</si>
  <si>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</si>
  <si>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</si>
  <si>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</si>
  <si>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</si>
  <si>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</si>
  <si>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</si>
  <si>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</si>
  <si>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</si>
  <si>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</si>
  <si>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</si>
  <si>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</si>
  <si>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</si>
  <si>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</si>
  <si>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</si>
  <si>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</si>
  <si>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</si>
  <si>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</si>
  <si>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</si>
  <si>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</si>
  <si>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</si>
  <si>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</si>
  <si>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</si>
  <si>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</si>
  <si>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</si>
  <si>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</si>
  <si>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</si>
  <si>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</si>
  <si>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</si>
  <si>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</si>
  <si>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</si>
  <si>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</si>
  <si>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</si>
  <si>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</si>
  <si>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</si>
  <si>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</si>
  <si>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</si>
  <si>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</si>
  <si>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</si>
  <si>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</si>
  <si>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</si>
  <si>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</si>
  <si>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</si>
  <si>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</si>
  <si>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</si>
  <si>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</si>
  <si>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</si>
  <si>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</si>
  <si>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</si>
  <si>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</si>
  <si>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</si>
  <si>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</si>
  <si>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</si>
  <si>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</si>
  <si>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</si>
  <si>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</si>
  <si>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</si>
  <si>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</si>
  <si>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</si>
  <si>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</si>
  <si>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</si>
  <si>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</si>
  <si>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</si>
  <si>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</si>
  <si>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</si>
  <si>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</si>
  <si>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</si>
  <si>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</si>
  <si>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</si>
  <si>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</si>
  <si>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</si>
  <si>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</si>
  <si>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</si>
  <si>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</si>
  <si>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</si>
  <si>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</si>
  <si>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</si>
  <si>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</si>
  <si>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</si>
  <si>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</si>
  <si>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</si>
  <si>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</si>
  <si>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</si>
  <si>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</si>
  <si>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</si>
  <si>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</si>
  <si>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</si>
  <si>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</si>
  <si>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</si>
  <si>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</si>
  <si>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</si>
  <si>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</si>
  <si>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</si>
  <si>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</si>
  <si>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</si>
  <si>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</si>
  <si>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</si>
  <si>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</si>
  <si>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</si>
  <si>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</si>
  <si>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</si>
  <si>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</si>
  <si>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</si>
  <si>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</si>
  <si>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</si>
  <si>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</si>
  <si>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</si>
  <si>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</si>
  <si>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</si>
  <si>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</si>
  <si>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</si>
  <si>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</si>
  <si>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</si>
  <si>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</si>
  <si>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</si>
  <si>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</si>
  <si>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</si>
  <si>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</si>
  <si>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</si>
  <si>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</si>
  <si>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</si>
  <si>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</si>
  <si>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</si>
  <si>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</si>
  <si>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</si>
  <si>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</si>
  <si>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</si>
  <si>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</si>
  <si>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</si>
  <si>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</si>
  <si>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</si>
  <si>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</si>
  <si>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</si>
  <si>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</si>
  <si>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</si>
  <si>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</si>
  <si>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</si>
  <si>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</si>
  <si>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</si>
  <si>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</si>
  <si>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</si>
  <si>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</si>
  <si>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</si>
  <si>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</si>
  <si>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</si>
  <si>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</si>
  <si>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</si>
  <si>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</si>
  <si>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</si>
  <si>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</si>
  <si>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</si>
  <si>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</si>
  <si>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</si>
  <si>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</si>
  <si>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</si>
  <si>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</si>
  <si>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</si>
  <si>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</si>
  <si>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</si>
  <si>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</si>
  <si>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</si>
  <si>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</si>
  <si>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</si>
  <si>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</si>
  <si>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</si>
  <si>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</si>
  <si>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</si>
  <si>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</si>
  <si>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</si>
  <si>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</si>
  <si>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</si>
  <si>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</si>
  <si>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</si>
  <si>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</si>
  <si>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</si>
  <si>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</si>
  <si>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</si>
  <si>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</si>
  <si>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</si>
  <si>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</si>
  <si>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</si>
  <si>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</si>
  <si>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</si>
  <si>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</si>
  <si>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</si>
  <si>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</si>
  <si>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</si>
  <si>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</si>
  <si>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</si>
  <si>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</si>
  <si>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</si>
  <si>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</si>
  <si>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</si>
  <si>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</si>
  <si>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</si>
  <si>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</si>
  <si>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</si>
  <si>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</si>
  <si>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</si>
  <si>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</si>
  <si>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</si>
  <si>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</si>
  <si>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</si>
  <si>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</si>
  <si>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</si>
  <si>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</si>
  <si>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</si>
  <si>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</si>
  <si>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</si>
  <si>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</si>
  <si>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</si>
  <si>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</si>
  <si>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</si>
  <si>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</si>
  <si>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</si>
  <si>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</si>
  <si>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</si>
  <si>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</si>
  <si>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</si>
  <si>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</si>
  <si>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</si>
  <si>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</si>
  <si>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</si>
  <si>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</si>
  <si>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</si>
  <si>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</si>
  <si>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</si>
  <si>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</si>
  <si>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</si>
  <si>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</si>
  <si>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</si>
  <si>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</si>
  <si>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</si>
  <si>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</si>
  <si>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</si>
  <si>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</si>
  <si>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</si>
  <si>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</si>
  <si>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</si>
  <si>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</si>
  <si>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</si>
  <si>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</si>
  <si>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</si>
  <si>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</si>
  <si>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</si>
  <si>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</si>
  <si>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</si>
  <si>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</si>
  <si>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</si>
  <si>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</si>
  <si>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</si>
  <si>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</si>
  <si>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</si>
  <si>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</si>
  <si>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</si>
  <si>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</si>
  <si>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</si>
  <si>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</si>
  <si>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</si>
  <si>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</si>
  <si>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</si>
  <si>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</si>
  <si>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</si>
  <si>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</si>
  <si>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</si>
  <si>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</si>
  <si>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</si>
  <si>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</si>
  <si>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</si>
  <si>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</si>
  <si>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</si>
  <si>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</si>
  <si>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</si>
  <si>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</si>
  <si>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</si>
  <si>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</si>
  <si>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</si>
  <si>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</si>
  <si>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</si>
  <si>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</si>
  <si>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</si>
  <si>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</si>
  <si>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</si>
  <si>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</si>
  <si>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</si>
  <si>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</si>
  <si>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</si>
  <si>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</si>
  <si>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</si>
  <si>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</si>
  <si>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</si>
  <si>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</si>
  <si>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</si>
  <si>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</si>
  <si>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</si>
  <si>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</si>
  <si>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</si>
  <si>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</si>
  <si>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</si>
  <si>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</si>
  <si>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</si>
  <si>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</si>
  <si>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</si>
  <si>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</si>
  <si>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</si>
  <si>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</si>
  <si>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</si>
  <si>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</si>
  <si>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</si>
  <si>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</si>
  <si>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</si>
  <si>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</si>
  <si>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</si>
  <si>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</si>
  <si>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</si>
  <si>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</si>
  <si>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</si>
  <si>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</si>
  <si>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</si>
  <si>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</si>
  <si>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</si>
  <si>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</si>
  <si>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</si>
  <si>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</si>
  <si>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</si>
  <si>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</si>
  <si>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</si>
  <si>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</si>
  <si>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</si>
  <si>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</si>
  <si>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</si>
  <si>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</si>
  <si>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</si>
  <si>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</si>
  <si>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</si>
  <si>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</si>
  <si>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</si>
  <si>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</si>
  <si>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</si>
  <si>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</si>
  <si>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</si>
  <si>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</si>
  <si>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</si>
  <si>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</si>
  <si>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</si>
  <si>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</si>
  <si>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</si>
  <si>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</si>
  <si>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</si>
  <si>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</si>
  <si>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</si>
  <si>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</si>
  <si>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</si>
  <si>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</si>
  <si>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</si>
  <si>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</si>
  <si>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</si>
  <si>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</si>
  <si>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</si>
  <si>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</si>
  <si>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</si>
  <si>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</si>
  <si>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</si>
  <si>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</si>
  <si>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</si>
  <si>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</si>
  <si>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</si>
  <si>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</si>
  <si>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</si>
  <si>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</si>
  <si>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</si>
  <si>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</si>
  <si>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</si>
  <si>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</si>
  <si>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</si>
  <si>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</si>
  <si>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</si>
  <si>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</si>
  <si>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</si>
  <si>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</si>
  <si>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</si>
  <si>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</si>
  <si>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</si>
  <si>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</si>
  <si>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</si>
  <si>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</si>
  <si>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</si>
  <si>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</si>
  <si>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</si>
  <si>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</si>
  <si>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</si>
  <si>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</si>
  <si>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</si>
  <si>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</si>
  <si>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</si>
  <si>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</si>
  <si>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</si>
  <si>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</si>
  <si>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</si>
  <si>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</si>
  <si>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</si>
  <si>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</si>
  <si>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</si>
  <si>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</si>
  <si>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</si>
  <si>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</si>
  <si>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</si>
  <si>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</si>
  <si>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</si>
  <si>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</si>
  <si>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</si>
  <si>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</si>
  <si>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</si>
  <si>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</si>
  <si>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</si>
  <si>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</si>
  <si>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</si>
  <si>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</si>
  <si>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</si>
  <si>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</si>
  <si>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</si>
  <si>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</si>
  <si>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</si>
  <si>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</si>
  <si>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</si>
  <si>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</si>
  <si>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</si>
  <si>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</si>
  <si>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</si>
  <si>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</si>
  <si>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</si>
  <si>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</si>
  <si>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</si>
  <si>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</si>
  <si>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</si>
  <si>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</si>
  <si>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</si>
  <si>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</si>
  <si>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</si>
  <si>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</si>
  <si>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</si>
  <si>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</si>
  <si>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</si>
  <si>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</si>
  <si>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</si>
  <si>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</si>
  <si>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</si>
  <si>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</si>
  <si>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</si>
  <si>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</si>
  <si>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</si>
  <si>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</si>
  <si>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</si>
  <si>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</si>
  <si>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</si>
  <si>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</si>
  <si>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</si>
  <si>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</si>
  <si>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</si>
  <si>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</si>
  <si>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</si>
  <si>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</si>
  <si>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</si>
  <si>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</si>
  <si>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</si>
  <si>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</si>
  <si>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</si>
  <si>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</si>
  <si>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</si>
  <si>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</si>
  <si>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</si>
  <si>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</si>
  <si>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</si>
  <si>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</si>
  <si>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</si>
  <si>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</si>
  <si>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</si>
  <si>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</si>
  <si>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</si>
  <si>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</si>
  <si>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</si>
  <si>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</si>
  <si>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</si>
  <si>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</si>
  <si>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</si>
  <si>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</si>
  <si>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</si>
  <si>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</si>
  <si>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</si>
  <si>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</si>
  <si>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</si>
  <si>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</si>
  <si>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</si>
  <si>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</si>
  <si>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</si>
  <si>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</si>
  <si>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</si>
  <si>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</si>
  <si>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</si>
  <si>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</si>
  <si>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</si>
  <si>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</si>
  <si>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</si>
  <si>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</si>
  <si>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</si>
  <si>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</si>
  <si>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</si>
  <si>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</si>
  <si>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</si>
  <si>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</si>
  <si>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</si>
  <si>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</si>
  <si>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</si>
  <si>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</si>
  <si>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</si>
  <si>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</si>
  <si>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</si>
  <si>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</si>
  <si>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</si>
  <si>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</si>
  <si>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</si>
  <si>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</si>
  <si>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</si>
  <si>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</si>
  <si>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</si>
  <si>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</si>
  <si>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</si>
  <si>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</si>
  <si>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</si>
  <si>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</si>
  <si>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</si>
  <si>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</si>
  <si>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</si>
  <si>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</si>
  <si>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</si>
  <si>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</si>
  <si>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</si>
  <si>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</si>
  <si>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</si>
  <si>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</si>
  <si>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</si>
  <si>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</si>
  <si>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</si>
  <si>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</si>
  <si>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</si>
  <si>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</si>
  <si>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</si>
  <si>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</si>
  <si>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</si>
  <si>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</si>
  <si>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</si>
  <si>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</si>
  <si>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</si>
  <si>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</si>
  <si>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</si>
  <si>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</si>
  <si>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</si>
  <si>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</si>
  <si>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</si>
  <si>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</si>
  <si>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</si>
  <si>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</si>
  <si>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</si>
  <si>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</si>
  <si>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</si>
  <si>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</si>
  <si>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</si>
  <si>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</si>
  <si>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</si>
  <si>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</si>
  <si>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</si>
  <si>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</si>
  <si>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</si>
  <si>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</si>
  <si>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</si>
  <si>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</si>
  <si>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</si>
  <si>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</si>
  <si>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</si>
  <si>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</si>
  <si>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</si>
  <si>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</si>
  <si>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</si>
  <si>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</si>
  <si>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</si>
  <si>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</si>
  <si>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</si>
  <si>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</si>
  <si>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</si>
  <si>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</si>
  <si>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</si>
  <si>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</si>
  <si>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</si>
  <si>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</si>
  <si>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</si>
  <si>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</si>
  <si>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</si>
  <si>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</si>
  <si>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</si>
  <si>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</si>
  <si>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</si>
  <si>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</si>
  <si>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</si>
  <si>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</si>
  <si>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</si>
  <si>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</si>
  <si>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</si>
  <si>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</si>
  <si>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</si>
  <si>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</si>
  <si>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</si>
  <si>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</si>
  <si>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</si>
  <si>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</si>
  <si>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</si>
  <si>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</si>
  <si>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</si>
  <si>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</si>
  <si>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</si>
  <si>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</si>
  <si>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</si>
  <si>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</si>
  <si>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</si>
  <si>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</si>
  <si>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</si>
  <si>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</si>
  <si>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</si>
  <si>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</si>
  <si>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</si>
  <si>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</si>
  <si>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</si>
  <si>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</si>
  <si>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</si>
  <si>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</si>
  <si>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</si>
  <si>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</si>
  <si>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</si>
  <si>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</si>
  <si>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</si>
  <si>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</si>
  <si>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</si>
  <si>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</si>
  <si>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</si>
  <si>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</si>
  <si>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</si>
  <si>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</si>
  <si>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</si>
  <si>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</si>
  <si>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</si>
  <si>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</si>
  <si>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</si>
  <si>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</si>
  <si>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</si>
  <si>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</si>
  <si>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</si>
  <si>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</si>
  <si>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</si>
  <si>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</si>
  <si>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</si>
  <si>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</si>
  <si>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</si>
  <si>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</si>
  <si>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</si>
  <si>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</si>
  <si>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</si>
  <si>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</si>
  <si>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</si>
  <si>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</si>
  <si>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</si>
  <si>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</si>
  <si>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</si>
  <si>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</si>
  <si>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</si>
  <si>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</si>
  <si>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</si>
  <si>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</si>
  <si>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</si>
  <si>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</si>
  <si>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</si>
  <si>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</si>
  <si>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</si>
  <si>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</si>
  <si>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</si>
  <si>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</si>
  <si>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</si>
  <si>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</si>
  <si>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</si>
  <si>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</si>
  <si>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</si>
  <si>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</si>
  <si>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</si>
  <si>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</si>
  <si>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</si>
  <si>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</si>
  <si>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</si>
  <si>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</si>
  <si>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</si>
  <si>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</si>
  <si>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</si>
  <si>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</si>
  <si>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</si>
  <si>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</si>
  <si>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</si>
  <si>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</si>
  <si>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</si>
  <si>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</si>
  <si>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</si>
  <si>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</si>
  <si>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</si>
  <si>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</si>
  <si>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</si>
  <si>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</si>
  <si>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</si>
  <si>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</si>
  <si>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</si>
  <si>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</si>
  <si>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</si>
  <si>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</si>
  <si>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</si>
  <si>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</si>
  <si>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</si>
  <si>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</si>
  <si>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</si>
  <si>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</si>
  <si>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</si>
  <si>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</si>
  <si>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</si>
  <si>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</si>
  <si>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</si>
  <si>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</si>
  <si>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</si>
  <si>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</si>
  <si>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</si>
  <si>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</si>
  <si>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</si>
  <si>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</si>
  <si>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</si>
  <si>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</si>
  <si>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</si>
  <si>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</si>
  <si>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</si>
  <si>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</si>
  <si>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</si>
  <si>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</si>
  <si>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</si>
  <si>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</si>
  <si>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</si>
  <si>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</si>
  <si>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</si>
  <si>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</si>
  <si>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</si>
  <si>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</si>
  <si>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</si>
  <si>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</si>
  <si>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</si>
  <si>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</si>
  <si>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</si>
  <si>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</si>
  <si>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</si>
  <si>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</si>
  <si>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</si>
  <si>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</si>
  <si>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</si>
  <si>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</si>
  <si>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</si>
  <si>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</si>
  <si>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</si>
  <si>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</si>
  <si>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</si>
  <si>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</si>
  <si>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</si>
  <si>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</si>
  <si>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</si>
  <si>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</si>
  <si>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</si>
  <si>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</si>
  <si>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</si>
  <si>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</si>
  <si>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</si>
  <si>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</si>
  <si>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</si>
  <si>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</si>
  <si>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</si>
  <si>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</si>
  <si>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</si>
  <si>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</si>
  <si>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</si>
  <si>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</si>
  <si>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</si>
  <si>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</si>
  <si>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</si>
  <si>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</si>
  <si>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</si>
  <si>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</si>
  <si>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</si>
  <si>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</si>
  <si>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</si>
  <si>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</si>
  <si>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</si>
  <si>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</si>
  <si>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</si>
  <si>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</si>
  <si>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</si>
  <si>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</si>
  <si>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</si>
  <si>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</si>
  <si>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</si>
  <si>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</si>
  <si>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</si>
  <si>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</si>
  <si>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</si>
  <si>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</si>
  <si>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</si>
  <si>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</si>
  <si>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</si>
  <si>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</si>
  <si>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</si>
  <si>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</si>
  <si>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</si>
  <si>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</si>
  <si>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</si>
  <si>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</si>
  <si>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</si>
  <si>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</si>
  <si>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</si>
  <si>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</si>
  <si>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</si>
  <si>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</si>
  <si>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</si>
  <si>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</si>
  <si>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</si>
  <si>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</si>
  <si>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</si>
  <si>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</si>
  <si>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</si>
  <si>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</si>
  <si>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</si>
  <si>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</si>
  <si>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</si>
  <si>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</si>
  <si>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</si>
  <si>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</si>
  <si>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</si>
  <si>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</si>
  <si>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</si>
  <si>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</si>
  <si>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</si>
  <si>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</si>
  <si>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</si>
  <si>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</si>
  <si>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</si>
  <si>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</si>
  <si>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</si>
  <si>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</si>
  <si>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</si>
  <si>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</si>
  <si>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</si>
  <si>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</si>
  <si>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</si>
  <si>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</si>
  <si>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</si>
  <si>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</si>
  <si>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</si>
  <si>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</si>
  <si>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</si>
  <si>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</si>
  <si>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</si>
  <si>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</si>
  <si>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</si>
  <si>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</si>
  <si>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</si>
  <si>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</si>
  <si>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</si>
  <si>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</si>
  <si>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</si>
  <si>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</si>
  <si>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</si>
  <si>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</si>
  <si>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</si>
  <si>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</si>
  <si>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</si>
  <si>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</si>
  <si>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</si>
  <si>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</si>
  <si>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</si>
  <si>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</si>
  <si>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</si>
  <si>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</si>
  <si>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</si>
  <si>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</si>
  <si>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</si>
  <si>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</si>
  <si>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</si>
  <si>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</si>
  <si>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</si>
  <si>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</si>
  <si>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</si>
  <si>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</si>
  <si>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</si>
  <si>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</si>
  <si>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</si>
  <si>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</si>
  <si>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</si>
  <si>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</si>
  <si>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</si>
  <si>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</si>
  <si>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</si>
  <si>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</si>
  <si>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</si>
  <si>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</si>
  <si>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</si>
  <si>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</si>
  <si>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</si>
  <si>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</si>
  <si>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</si>
  <si>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</si>
  <si>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</si>
  <si>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</si>
  <si>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</si>
  <si>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</si>
  <si>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</si>
  <si>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</si>
  <si>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</si>
  <si>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</si>
  <si>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</si>
  <si>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</si>
  <si>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</si>
  <si>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</si>
  <si>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</si>
  <si>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</si>
  <si>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</si>
  <si>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</si>
  <si>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</si>
  <si>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</si>
  <si>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</si>
  <si>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</si>
  <si>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</si>
  <si>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</si>
  <si>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</si>
  <si>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</si>
  <si>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</si>
  <si>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</si>
  <si>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</si>
  <si>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</si>
  <si>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</si>
  <si>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</si>
  <si>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</si>
  <si>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</si>
  <si>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</si>
  <si>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</si>
  <si>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</si>
  <si>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</si>
  <si>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</si>
  <si>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</si>
  <si>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</si>
  <si>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</si>
  <si>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</si>
  <si>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</si>
  <si>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</si>
  <si>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</si>
  <si>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</si>
  <si>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</si>
  <si>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</si>
  <si>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</si>
  <si>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</si>
  <si>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</si>
  <si>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</si>
  <si>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</si>
  <si>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</si>
  <si>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</si>
  <si>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</si>
  <si>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</si>
  <si>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</si>
  <si>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</si>
  <si>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</si>
  <si>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</si>
  <si>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</si>
  <si>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</si>
  <si>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</si>
  <si>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</si>
  <si>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</si>
  <si>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</si>
  <si>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</si>
  <si>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</si>
  <si>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</si>
  <si>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</si>
  <si>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</si>
  <si>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</si>
  <si>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</si>
  <si>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</si>
  <si>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</si>
  <si>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</si>
  <si>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</si>
  <si>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</si>
  <si>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</si>
  <si>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</si>
  <si>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</si>
  <si>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</si>
  <si>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</si>
  <si>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</si>
  <si>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</si>
  <si>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</si>
  <si>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</si>
  <si>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</si>
  <si>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</si>
  <si>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</si>
  <si>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</si>
  <si>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</si>
  <si>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</si>
  <si>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</si>
  <si>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</si>
  <si>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</si>
  <si>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</si>
  <si>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</si>
  <si>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</si>
  <si>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</si>
  <si>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</si>
  <si>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</si>
  <si>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</si>
  <si>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</si>
  <si>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</si>
  <si>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</si>
  <si>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</si>
  <si>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</si>
  <si>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</si>
  <si>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</si>
  <si>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</si>
  <si>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</si>
  <si>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</si>
  <si>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</si>
  <si>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</si>
  <si>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</si>
  <si>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</si>
  <si>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</si>
  <si>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</si>
  <si>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</si>
  <si>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</si>
  <si>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</si>
  <si>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</si>
  <si>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</si>
  <si>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</si>
  <si>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</si>
  <si>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</si>
  <si>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</si>
  <si>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</si>
  <si>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</si>
  <si>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</si>
  <si>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</si>
  <si>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</si>
  <si>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</si>
  <si>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</si>
  <si>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</si>
  <si>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</si>
  <si>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</si>
  <si>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</si>
  <si>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</si>
  <si>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</si>
  <si>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</si>
  <si>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</si>
  <si>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</si>
  <si>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</si>
  <si>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</si>
  <si>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</si>
  <si>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</si>
  <si>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</si>
  <si>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</si>
  <si>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</si>
  <si>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</si>
  <si>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</si>
  <si>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</si>
  <si>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</si>
  <si>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</si>
  <si>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</si>
  <si>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</si>
  <si>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</si>
  <si>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</si>
  <si>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</si>
  <si>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</si>
  <si>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</si>
  <si>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</si>
  <si>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</si>
  <si>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</si>
  <si>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</si>
  <si>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</si>
  <si>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</si>
  <si>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</si>
  <si>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</si>
  <si>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</si>
  <si>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</si>
  <si>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</si>
  <si>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</si>
  <si>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</si>
  <si>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</si>
  <si>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</si>
  <si>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</si>
  <si>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</si>
  <si>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</si>
  <si>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</si>
  <si>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</si>
  <si>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</si>
  <si>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</si>
  <si>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</si>
  <si>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</si>
  <si>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</si>
  <si>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</si>
  <si>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</si>
  <si>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</si>
  <si>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</si>
  <si>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</si>
  <si>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</si>
  <si>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</si>
  <si>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</si>
  <si>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</si>
  <si>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</si>
  <si>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</si>
  <si>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</si>
  <si>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</si>
  <si>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</si>
  <si>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</si>
  <si>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</si>
  <si>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</si>
  <si>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</si>
  <si>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</si>
  <si>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</si>
  <si>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</si>
  <si>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</si>
  <si>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</si>
  <si>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</si>
  <si>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</si>
  <si>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</si>
  <si>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</si>
  <si>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</si>
  <si>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</si>
  <si>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</si>
  <si>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</si>
  <si>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</si>
  <si>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</si>
  <si>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</si>
  <si>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</si>
  <si>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</si>
  <si>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</si>
  <si>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</si>
  <si>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</si>
  <si>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</si>
  <si>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</si>
  <si>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</si>
  <si>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</si>
  <si>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</si>
  <si>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</si>
  <si>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</si>
  <si>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</si>
  <si>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</si>
  <si>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</si>
  <si>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</si>
  <si>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</si>
  <si>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</si>
  <si>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</si>
  <si>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</si>
  <si>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</si>
  <si>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</si>
  <si>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</si>
  <si>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</si>
  <si>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</si>
  <si>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</si>
  <si>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</si>
  <si>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</si>
  <si>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</si>
  <si>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</si>
  <si>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</si>
  <si>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</si>
  <si>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</si>
  <si>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</si>
  <si>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</si>
  <si>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</si>
  <si>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</si>
  <si>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</si>
  <si>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</si>
  <si>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</si>
  <si>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</si>
  <si>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</si>
  <si>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</si>
  <si>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</si>
  <si>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</si>
  <si>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</si>
  <si>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</si>
  <si>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</si>
  <si>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</si>
  <si>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</si>
  <si>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</si>
  <si>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</si>
  <si>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</si>
  <si>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</si>
  <si>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</si>
  <si>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</si>
  <si>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</si>
  <si>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</si>
  <si>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</si>
  <si>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</si>
  <si>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</si>
  <si>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</si>
  <si>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</si>
  <si>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</si>
  <si>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</si>
  <si>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</si>
  <si>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</si>
  <si>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</si>
  <si>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</si>
  <si>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</si>
  <si>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</si>
  <si>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</si>
  <si>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</si>
  <si>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</si>
  <si>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</si>
  <si>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</si>
  <si>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</si>
  <si>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</si>
  <si>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</si>
  <si>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</si>
  <si>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</si>
  <si>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</si>
  <si>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</si>
  <si>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</si>
  <si>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</si>
  <si>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</si>
  <si>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</si>
  <si>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</si>
  <si>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</si>
  <si>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</si>
  <si>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</si>
  <si>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</si>
  <si>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</si>
  <si>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</si>
  <si>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</si>
  <si>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</si>
  <si>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</si>
  <si>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</si>
  <si>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</si>
  <si>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</si>
  <si>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</si>
  <si>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</si>
  <si>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</si>
  <si>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</si>
  <si>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</si>
  <si>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</si>
  <si>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</si>
  <si>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</si>
  <si>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</si>
  <si>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</si>
  <si>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</si>
  <si>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</si>
  <si>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</si>
  <si>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</si>
  <si>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</si>
  <si>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</si>
  <si>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</si>
  <si>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</si>
  <si>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</si>
  <si>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</si>
  <si>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</si>
  <si>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</si>
  <si>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</si>
  <si>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</si>
  <si>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</si>
  <si>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</si>
  <si>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</si>
  <si>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</si>
  <si>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</si>
  <si>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</si>
  <si>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</si>
  <si>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</si>
  <si>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</si>
  <si>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</si>
  <si>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</si>
  <si>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</si>
  <si>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</si>
  <si>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</si>
  <si>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</si>
  <si>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</si>
  <si>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</si>
  <si>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</si>
  <si>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</si>
  <si>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</si>
  <si>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</si>
  <si>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</si>
  <si>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</si>
  <si>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</si>
  <si>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</si>
  <si>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</si>
  <si>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</si>
  <si>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</si>
  <si>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</si>
  <si>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</si>
  <si>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</si>
  <si>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</si>
  <si>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</si>
  <si>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</si>
  <si>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</si>
  <si>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</si>
  <si>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</si>
  <si>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</si>
  <si>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</si>
  <si>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</si>
  <si>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</si>
  <si>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</si>
  <si>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</si>
  <si>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</si>
  <si>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</si>
  <si>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</si>
  <si>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</si>
  <si>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</si>
  <si>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</si>
  <si>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</si>
  <si>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</si>
  <si>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</si>
  <si>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</si>
  <si>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</si>
  <si>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</si>
  <si>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</si>
  <si>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</si>
  <si>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</si>
  <si>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</si>
  <si>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</si>
  <si>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</si>
  <si>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</si>
  <si>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</si>
  <si>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</si>
  <si>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</si>
  <si>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</si>
  <si>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</si>
  <si>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</si>
  <si>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</si>
  <si>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</si>
  <si>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</si>
  <si>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</si>
  <si>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</si>
  <si>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</si>
  <si>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</si>
  <si>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</si>
  <si>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</si>
  <si>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</si>
  <si>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</si>
  <si>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</si>
  <si>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</si>
  <si>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</si>
  <si>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</si>
  <si>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</si>
  <si>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</si>
  <si>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</si>
  <si>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</si>
  <si>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</si>
  <si>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</si>
  <si>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</si>
  <si>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</si>
  <si>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</si>
  <si>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</si>
  <si>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</si>
  <si>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</si>
  <si>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</si>
  <si>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</si>
  <si>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</si>
  <si>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</si>
  <si>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</si>
  <si>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</si>
  <si>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</si>
  <si>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</si>
  <si>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</si>
  <si>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</si>
  <si>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</si>
  <si>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</si>
  <si>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</si>
  <si>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</si>
  <si>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</si>
  <si>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</si>
  <si>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</si>
  <si>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</si>
  <si>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</si>
  <si>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</si>
  <si>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</si>
  <si>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</si>
  <si>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</si>
  <si>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</si>
  <si>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</si>
  <si>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</si>
  <si>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</si>
  <si>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</si>
  <si>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</si>
  <si>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</si>
  <si>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</si>
  <si>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</si>
  <si>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</si>
  <si>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</si>
  <si>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</si>
  <si>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</si>
  <si>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</si>
  <si>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</si>
  <si>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</si>
  <si>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</si>
  <si>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</si>
  <si>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</si>
  <si>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</si>
  <si>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</si>
  <si>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</si>
  <si>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</si>
  <si>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</si>
  <si>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</si>
  <si>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</si>
  <si>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</si>
  <si>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</si>
  <si>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</si>
  <si>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</si>
  <si>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</si>
  <si>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</si>
  <si>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</si>
  <si>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</si>
  <si>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</si>
  <si>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</si>
  <si>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</si>
  <si>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</si>
  <si>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</si>
  <si>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</si>
  <si>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</si>
  <si>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</si>
  <si>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</si>
  <si>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</si>
  <si>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</si>
  <si>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</si>
  <si>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</si>
  <si>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</si>
  <si>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</si>
  <si>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</si>
  <si>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</si>
  <si>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</si>
  <si>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</si>
  <si>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</si>
  <si>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</si>
  <si>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</si>
  <si>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</si>
  <si>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</si>
  <si>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</si>
  <si>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</si>
  <si>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</si>
  <si>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</si>
  <si>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</si>
  <si>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</si>
  <si>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</si>
  <si>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</si>
  <si>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</si>
  <si>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</si>
  <si>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</si>
  <si>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</si>
  <si>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</si>
  <si>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</si>
  <si>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</si>
  <si>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</si>
  <si>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</si>
  <si>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</si>
  <si>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</si>
  <si>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</si>
  <si>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</si>
  <si>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</si>
  <si>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</si>
  <si>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</si>
  <si>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</si>
  <si>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</si>
  <si>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</si>
  <si>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</si>
  <si>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</si>
  <si>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</si>
  <si>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</si>
  <si>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</si>
  <si>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</si>
  <si>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</si>
  <si>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</si>
  <si>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</si>
  <si>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</si>
  <si>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</si>
  <si>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</si>
  <si>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</si>
  <si>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</si>
  <si>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</si>
  <si>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</si>
  <si>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</si>
  <si>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</si>
  <si>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</si>
  <si>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</si>
  <si>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</si>
  <si>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</si>
  <si>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</si>
  <si>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</si>
  <si>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</si>
  <si>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</si>
  <si>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</si>
  <si>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</si>
  <si>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</si>
  <si>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</si>
  <si>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</si>
  <si>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</si>
  <si>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</si>
  <si>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</si>
  <si>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</si>
  <si>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</si>
  <si>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</si>
  <si>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</si>
  <si>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</si>
  <si>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</si>
  <si>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</si>
  <si>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</si>
  <si>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</si>
  <si>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</si>
  <si>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</si>
  <si>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</si>
  <si>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</si>
  <si>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</si>
  <si>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</si>
  <si>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</si>
  <si>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</si>
  <si>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</si>
  <si>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</si>
  <si>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</si>
  <si>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</si>
  <si>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</si>
  <si>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</si>
  <si>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</si>
  <si>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</si>
  <si>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</si>
  <si>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</si>
  <si>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</si>
  <si>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</si>
  <si>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</si>
  <si>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</si>
  <si>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</si>
  <si>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</si>
  <si>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</si>
  <si>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</si>
  <si>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</si>
  <si>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</si>
  <si>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</si>
  <si>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</si>
  <si>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</si>
  <si>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</si>
  <si>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</si>
  <si>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</si>
  <si>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</si>
  <si>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</si>
  <si>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</si>
  <si>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</si>
  <si>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</si>
  <si>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</si>
  <si>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</si>
  <si>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</si>
  <si>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</si>
  <si>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</si>
  <si>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</si>
  <si>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</si>
  <si>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</si>
  <si>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</si>
  <si>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</si>
  <si>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</si>
  <si>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</si>
  <si>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</si>
  <si>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</si>
  <si>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</si>
  <si>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</si>
  <si>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</si>
  <si>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</si>
  <si>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</si>
  <si>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</si>
  <si>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</si>
  <si>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</si>
  <si>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</si>
  <si>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</si>
  <si>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</si>
  <si>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</si>
  <si>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</si>
  <si>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</si>
  <si>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</si>
  <si>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</si>
  <si>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</si>
  <si>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</si>
  <si>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</si>
  <si>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</si>
  <si>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</si>
  <si>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</si>
  <si>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</si>
  <si>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</si>
  <si>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</si>
  <si>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</si>
  <si>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</si>
  <si>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</si>
  <si>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</si>
  <si>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</si>
  <si>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</si>
  <si>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</si>
  <si>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</si>
  <si>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</si>
  <si>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</si>
  <si>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</si>
  <si>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</si>
  <si>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</si>
  <si>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</si>
  <si>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</si>
  <si>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</si>
  <si>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</si>
  <si>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</si>
  <si>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</si>
  <si>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</si>
  <si>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</si>
  <si>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</si>
  <si>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</si>
  <si>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</si>
  <si>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</si>
  <si>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</si>
  <si>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</si>
  <si>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</si>
  <si>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</si>
  <si>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</si>
  <si>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</si>
  <si>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</si>
  <si>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</si>
  <si>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</si>
  <si>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</si>
  <si>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</si>
  <si>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</si>
  <si>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</si>
  <si>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</si>
  <si>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</si>
  <si>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</si>
  <si>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</si>
  <si>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</si>
  <si>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</si>
  <si>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</si>
  <si>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</si>
  <si>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</si>
  <si>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</si>
  <si>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</si>
  <si>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</si>
  <si>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</si>
  <si>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</si>
  <si>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</si>
  <si>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</si>
  <si>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</si>
  <si>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</si>
  <si>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</si>
  <si>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</si>
  <si>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</si>
  <si>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</si>
  <si>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</si>
  <si>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</si>
  <si>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</si>
  <si>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</si>
  <si>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</si>
  <si>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</si>
  <si>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</si>
  <si>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</si>
  <si>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</si>
  <si>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</si>
  <si>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</si>
  <si>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</si>
  <si>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</si>
  <si>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</si>
  <si>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</si>
  <si>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</si>
  <si>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</si>
  <si>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</si>
  <si>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</si>
  <si>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</si>
  <si>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</si>
  <si>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</si>
  <si>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</si>
  <si>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</si>
  <si>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</si>
  <si>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</si>
  <si>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</si>
  <si>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</si>
  <si>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</si>
  <si>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</si>
  <si>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</si>
  <si>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</si>
  <si>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</si>
  <si>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</si>
  <si>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</si>
  <si>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</si>
  <si>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</si>
  <si>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</si>
  <si>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</si>
  <si>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</si>
  <si>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</si>
  <si>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</si>
  <si>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</si>
  <si>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</si>
  <si>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</si>
  <si>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</si>
  <si>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</si>
  <si>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</si>
  <si>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</si>
  <si>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</si>
  <si>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</si>
  <si>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</si>
  <si>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</si>
  <si>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</si>
  <si>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</si>
  <si>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</si>
  <si>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</si>
  <si>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</si>
  <si>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</si>
  <si>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</si>
  <si>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</si>
  <si>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</si>
  <si>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</si>
  <si>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</si>
  <si>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</si>
  <si>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</si>
  <si>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</si>
  <si>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</si>
  <si>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</si>
  <si>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</si>
  <si>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</si>
  <si>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</si>
  <si>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</si>
  <si>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</si>
  <si>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</si>
  <si>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</si>
  <si>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</si>
  <si>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</si>
  <si>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</si>
  <si>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</si>
  <si>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</si>
  <si>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</si>
  <si>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</si>
  <si>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</si>
  <si>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</si>
  <si>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</si>
  <si>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</si>
  <si>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</si>
  <si>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</si>
  <si>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</si>
  <si>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</si>
  <si>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</si>
  <si>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</si>
  <si>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</si>
  <si>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</si>
  <si>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</si>
  <si>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</si>
  <si>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</si>
  <si>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</si>
  <si>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</si>
  <si>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</si>
  <si>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</si>
  <si>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</si>
  <si>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</si>
  <si>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</si>
  <si>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</si>
  <si>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</si>
  <si>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</si>
  <si>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</si>
  <si>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</si>
  <si>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</si>
  <si>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</si>
  <si>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</si>
  <si>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</si>
  <si>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</si>
  <si>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</si>
  <si>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</si>
  <si>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</si>
  <si>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</si>
  <si>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</si>
  <si>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</si>
  <si>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</si>
  <si>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</si>
  <si>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</si>
  <si>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</si>
  <si>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</si>
  <si>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</si>
  <si>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</si>
  <si>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</si>
  <si>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</si>
  <si>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</si>
  <si>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</si>
  <si>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</si>
  <si>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</si>
  <si>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</si>
  <si>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</si>
  <si>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</si>
  <si>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</si>
  <si>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</si>
  <si>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</si>
  <si>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</si>
  <si>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</si>
  <si>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</si>
  <si>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</si>
  <si>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</si>
  <si>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</si>
  <si>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</si>
  <si>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</si>
  <si>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</si>
  <si>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</si>
  <si>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</si>
  <si>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</si>
  <si>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</si>
  <si>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</si>
  <si>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</si>
  <si>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</si>
  <si>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</si>
  <si>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</si>
  <si>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</si>
  <si>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</si>
  <si>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</si>
  <si>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</si>
  <si>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</si>
  <si>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</si>
  <si>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</si>
  <si>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</si>
  <si>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</si>
  <si>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</si>
  <si>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</si>
  <si>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</si>
  <si>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</si>
  <si>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</si>
  <si>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</si>
  <si>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</si>
  <si>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</si>
  <si>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</si>
  <si>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</si>
  <si>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</si>
  <si>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</si>
  <si>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</si>
  <si>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</si>
  <si>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</si>
  <si>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</si>
  <si>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</si>
  <si>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</si>
  <si>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</si>
  <si>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</si>
  <si>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</si>
  <si>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</si>
  <si>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</si>
  <si>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</si>
  <si>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</si>
  <si>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</si>
  <si>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</si>
  <si>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</si>
  <si>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</si>
  <si>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</si>
  <si>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</si>
  <si>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</si>
  <si>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</si>
  <si>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</si>
  <si>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</si>
  <si>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</si>
  <si>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</si>
  <si>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</si>
  <si>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</si>
  <si>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</si>
  <si>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</si>
  <si>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</si>
  <si>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</si>
  <si>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</si>
  <si>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</si>
  <si>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</si>
  <si>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</si>
  <si>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</si>
  <si>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</si>
  <si>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</si>
  <si>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</si>
  <si>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</si>
  <si>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</si>
  <si>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</si>
  <si>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</si>
  <si>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</si>
  <si>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</si>
  <si>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</si>
  <si>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</si>
  <si>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</si>
  <si>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</si>
  <si>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</si>
  <si>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</si>
  <si>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</si>
  <si>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</si>
  <si>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</si>
  <si>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</si>
  <si>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</si>
  <si>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</si>
  <si>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</si>
  <si>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</si>
  <si>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</si>
  <si>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</si>
  <si>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</si>
  <si>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</si>
  <si>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</si>
  <si>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</si>
  <si>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</si>
  <si>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</si>
  <si>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</si>
  <si>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</si>
  <si>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</si>
  <si>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</si>
  <si>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</si>
  <si>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</si>
  <si>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</si>
  <si>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</si>
  <si>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</si>
  <si>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</si>
  <si>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</si>
  <si>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</si>
  <si>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</si>
  <si>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</si>
  <si>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</si>
  <si>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</si>
  <si>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</si>
  <si>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</si>
  <si>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</si>
  <si>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</si>
  <si>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</si>
  <si>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</si>
  <si>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</si>
  <si>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</si>
  <si>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</si>
  <si>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</si>
  <si>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</si>
  <si>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</si>
  <si>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</si>
  <si>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</si>
  <si>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</si>
  <si>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</si>
  <si>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</si>
  <si>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</si>
  <si>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</si>
  <si>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</si>
  <si>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</si>
  <si>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</si>
  <si>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</si>
  <si>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</si>
  <si>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</si>
  <si>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</si>
  <si>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</si>
  <si>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</si>
  <si>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</si>
  <si>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</si>
  <si>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</si>
  <si>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</si>
  <si>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</si>
  <si>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</si>
  <si>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</si>
  <si>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</si>
  <si>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</si>
  <si>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</si>
  <si>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</si>
  <si>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</si>
  <si>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</si>
  <si>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</si>
  <si>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</si>
  <si>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</si>
  <si>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</si>
  <si>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</si>
  <si>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</si>
  <si>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</si>
  <si>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</si>
  <si>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</si>
  <si>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</si>
  <si>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</si>
  <si>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</si>
  <si>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</si>
  <si>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</si>
  <si>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</si>
  <si>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</si>
  <si>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</si>
  <si>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</si>
  <si>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</si>
  <si>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</si>
  <si>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</si>
  <si>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</si>
  <si>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</si>
  <si>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</si>
  <si>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</si>
  <si>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</si>
  <si>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</si>
  <si>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</si>
  <si>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</si>
  <si>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</si>
  <si>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</si>
  <si>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</si>
  <si>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</si>
  <si>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</si>
  <si>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</si>
  <si>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</si>
  <si>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</si>
  <si>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</si>
  <si>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</si>
  <si>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</si>
  <si>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</si>
  <si>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</si>
  <si>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</si>
  <si>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</si>
  <si>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</si>
  <si>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</si>
  <si>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</si>
  <si>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</si>
  <si>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</si>
  <si>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</si>
  <si>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</si>
  <si>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</si>
  <si>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</si>
  <si>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</si>
  <si>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</si>
  <si>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</si>
  <si>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</si>
  <si>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</si>
  <si>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</si>
  <si>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</si>
  <si>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</si>
  <si>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</si>
  <si>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</si>
  <si>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</si>
  <si>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</si>
  <si>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</si>
  <si>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</si>
  <si>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</si>
  <si>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</si>
  <si>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</si>
  <si>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</si>
  <si>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</si>
  <si>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</si>
  <si>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</si>
  <si>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</si>
  <si>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</si>
  <si>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</si>
  <si>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</si>
  <si>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</si>
  <si>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</si>
  <si>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</si>
  <si>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</si>
  <si>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</si>
  <si>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</si>
  <si>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</si>
  <si>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</si>
  <si>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</si>
  <si>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</si>
  <si>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</si>
  <si>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</si>
  <si>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</si>
  <si>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</si>
  <si>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</si>
  <si>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</si>
  <si>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</si>
  <si>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</si>
  <si>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</si>
  <si>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</si>
  <si>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</si>
  <si>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</si>
  <si>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</si>
  <si>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</si>
  <si>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</si>
  <si>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</si>
  <si>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</si>
  <si>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</si>
  <si>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</si>
  <si>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</si>
  <si>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</si>
  <si>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</si>
  <si>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</si>
  <si>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</si>
  <si>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</si>
  <si>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</si>
  <si>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</si>
  <si>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</si>
  <si>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</si>
  <si>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</si>
  <si>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</si>
  <si>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</si>
  <si>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</si>
  <si>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</si>
  <si>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</si>
  <si>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</si>
  <si>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</si>
  <si>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</si>
  <si>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</si>
  <si>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</si>
  <si>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</si>
  <si>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</si>
  <si>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</si>
  <si>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</si>
  <si>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</si>
  <si>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</si>
  <si>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</si>
  <si>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</si>
  <si>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</si>
  <si>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</si>
  <si>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</si>
  <si>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</si>
  <si>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</si>
  <si>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</si>
  <si>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</si>
  <si>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</si>
  <si>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</si>
  <si>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</si>
  <si>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</si>
  <si>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</si>
  <si>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</si>
  <si>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</si>
  <si>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</si>
  <si>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</si>
  <si>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</si>
  <si>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</si>
  <si>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</si>
  <si>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</si>
  <si>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</si>
  <si>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</si>
  <si>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</si>
  <si>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</si>
  <si>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</si>
  <si>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</si>
  <si>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</si>
  <si>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</si>
  <si>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</si>
  <si>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</si>
  <si>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</si>
  <si>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</si>
  <si>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</si>
  <si>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</si>
  <si>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</si>
  <si>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</si>
  <si>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</si>
  <si>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</si>
  <si>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</si>
  <si>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</si>
  <si>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</si>
  <si>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</si>
  <si>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</si>
  <si>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</si>
  <si>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</si>
  <si>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</si>
  <si>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</si>
  <si>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</si>
  <si>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</si>
  <si>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</si>
  <si>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</si>
  <si>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</si>
  <si>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</si>
  <si>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</si>
  <si>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</si>
  <si>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</si>
  <si>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</si>
  <si>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</si>
  <si>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</si>
  <si>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</si>
  <si>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</si>
  <si>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</si>
  <si>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</si>
  <si>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</si>
  <si>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</si>
  <si>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</si>
  <si>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</si>
  <si>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</si>
  <si>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</si>
  <si>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</si>
  <si>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</si>
  <si>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</si>
  <si>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</si>
  <si>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</si>
  <si>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</si>
  <si>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</si>
  <si>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</si>
  <si>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</si>
  <si>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</si>
  <si>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</si>
  <si>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</si>
  <si>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</si>
  <si>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</si>
  <si>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</si>
  <si>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</si>
  <si>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</si>
  <si>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</si>
  <si>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</si>
  <si>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</si>
  <si>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</si>
  <si>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</si>
  <si>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</si>
  <si>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</si>
  <si>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</si>
  <si>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</si>
  <si>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</si>
  <si>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</si>
  <si>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</si>
  <si>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</si>
  <si>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</si>
  <si>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</si>
  <si>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</si>
  <si>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</si>
  <si>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</si>
  <si>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</si>
  <si>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</si>
  <si>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</si>
  <si>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</si>
  <si>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</si>
  <si>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</si>
  <si>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</si>
  <si>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</si>
  <si>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</si>
  <si>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</si>
  <si>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</si>
  <si>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</si>
  <si>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</si>
  <si>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</si>
  <si>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</si>
  <si>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</si>
  <si>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</si>
  <si>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</si>
  <si>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</si>
  <si>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</si>
  <si>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</si>
  <si>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</si>
  <si>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</si>
  <si>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</si>
  <si>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</si>
  <si>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</si>
  <si>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</si>
  <si>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</si>
  <si>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</si>
  <si>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</si>
  <si>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</si>
  <si>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</si>
  <si>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</si>
  <si>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</si>
  <si>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</si>
  <si>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</si>
  <si>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</si>
  <si>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</si>
  <si>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</si>
  <si>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</si>
  <si>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</si>
  <si>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</si>
  <si>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</si>
  <si>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</si>
  <si>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</si>
  <si>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</si>
  <si>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</si>
  <si>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</si>
  <si>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</si>
  <si>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</si>
  <si>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</si>
  <si>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</si>
  <si>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</si>
  <si>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</si>
  <si>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</si>
  <si>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</si>
  <si>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</si>
  <si>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</si>
  <si>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</si>
  <si>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</si>
  <si>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</si>
  <si>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</si>
  <si>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</si>
  <si>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</si>
  <si>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</si>
  <si>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</si>
  <si>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</si>
  <si>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</si>
  <si>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</si>
  <si>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</si>
  <si>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</si>
  <si>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</si>
  <si>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</si>
  <si>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</si>
  <si>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</si>
  <si>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</si>
  <si>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</si>
  <si>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</si>
  <si>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</si>
  <si>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</si>
  <si>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</si>
  <si>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</si>
  <si>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</si>
  <si>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</si>
  <si>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</si>
  <si>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</si>
  <si>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</si>
  <si>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</si>
  <si>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</si>
  <si>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</si>
  <si>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</si>
  <si>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</si>
  <si>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</si>
  <si>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</si>
  <si>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</si>
  <si>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</si>
  <si>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</si>
  <si>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</si>
  <si>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</si>
  <si>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</si>
  <si>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</si>
  <si>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</si>
  <si>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</si>
  <si>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</si>
  <si>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</si>
  <si>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</si>
  <si>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</si>
  <si>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</si>
  <si>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</si>
  <si>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</si>
  <si>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</si>
  <si>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</si>
  <si>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</si>
  <si>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</si>
  <si>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</si>
  <si>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</si>
  <si>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</si>
  <si>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</si>
  <si>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</si>
  <si>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</si>
  <si>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</si>
  <si>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</si>
  <si>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</si>
  <si>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</si>
  <si>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</si>
  <si>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</si>
  <si>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</si>
  <si>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</si>
  <si>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</si>
  <si>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</si>
  <si>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</si>
  <si>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</si>
  <si>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</si>
  <si>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</si>
  <si>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</si>
  <si>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</si>
  <si>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</si>
  <si>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</si>
  <si>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</si>
  <si>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</si>
  <si>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</si>
  <si>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</si>
  <si>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</si>
  <si>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</si>
  <si>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</si>
  <si>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</si>
  <si>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</si>
  <si>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</si>
  <si>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</si>
  <si>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</si>
  <si>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</si>
  <si>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</si>
  <si>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</si>
  <si>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</si>
  <si>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</si>
  <si>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</si>
  <si>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</si>
  <si>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</si>
  <si>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</si>
  <si>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</si>
  <si>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</si>
  <si>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</si>
  <si>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</si>
  <si>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</si>
  <si>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</si>
  <si>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</si>
  <si>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</si>
  <si>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</si>
  <si>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</si>
  <si>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</si>
  <si>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</si>
  <si>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</si>
  <si>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</si>
  <si>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</si>
  <si>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</si>
  <si>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</si>
  <si>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</si>
  <si>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</si>
  <si>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</si>
  <si>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</si>
  <si>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</si>
  <si>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</si>
  <si>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</si>
  <si>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</si>
  <si>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</si>
  <si>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</si>
  <si>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</si>
  <si>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</si>
  <si>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</si>
  <si>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</si>
  <si>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</si>
  <si>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</si>
  <si>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</si>
  <si>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</si>
  <si>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</si>
  <si>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</si>
  <si>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</si>
  <si>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</si>
  <si>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</si>
  <si>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</si>
  <si>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</si>
  <si>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</si>
  <si>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</si>
  <si>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</si>
  <si>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</si>
  <si>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</si>
  <si>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</si>
  <si>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</si>
  <si>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</si>
  <si>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</si>
  <si>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</si>
  <si>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</si>
  <si>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</si>
  <si>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</si>
  <si>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</si>
  <si>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</si>
  <si>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</si>
  <si>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</si>
  <si>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</si>
  <si>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</si>
  <si>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</si>
  <si>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</si>
  <si>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</si>
  <si>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</si>
  <si>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</si>
  <si>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</si>
  <si>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</si>
  <si>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</si>
  <si>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</si>
  <si>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</si>
  <si>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</si>
  <si>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</si>
  <si>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</si>
  <si>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</si>
  <si>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</si>
  <si>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</si>
  <si>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</si>
  <si>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</si>
  <si>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</si>
  <si>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</si>
  <si>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</si>
  <si>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</si>
  <si>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</si>
  <si>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</si>
  <si>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</si>
  <si>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</si>
  <si>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</si>
  <si>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</si>
  <si>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</si>
  <si>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</si>
  <si>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</si>
  <si>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</si>
  <si>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</si>
  <si>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</si>
  <si>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</si>
  <si>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</si>
  <si>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</si>
  <si>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</si>
  <si>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</si>
  <si>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</si>
  <si>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</si>
  <si>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</si>
  <si>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</si>
  <si>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</si>
  <si>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</si>
  <si>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</si>
  <si>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</si>
  <si>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</si>
  <si>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</si>
  <si>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</si>
  <si>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</si>
  <si>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</si>
  <si>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</si>
  <si>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</si>
  <si>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</si>
  <si>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</si>
  <si>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</si>
  <si>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</si>
  <si>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</si>
  <si>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</si>
  <si>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</si>
  <si>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</si>
  <si>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</si>
  <si>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</si>
  <si>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</si>
  <si>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</si>
  <si>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</si>
  <si>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</si>
  <si>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</si>
  <si>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</si>
  <si>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</si>
  <si>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</si>
  <si>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</si>
  <si>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</si>
  <si>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</si>
  <si>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</si>
  <si>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</si>
  <si>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</si>
  <si>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</si>
  <si>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</si>
  <si>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</si>
  <si>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</si>
  <si>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</si>
  <si>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</si>
  <si>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</si>
  <si>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</si>
  <si>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</si>
  <si>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</si>
  <si>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</si>
  <si>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</si>
  <si>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</si>
  <si>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</si>
  <si>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</si>
  <si>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</si>
  <si>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</si>
  <si>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</si>
  <si>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</si>
  <si>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</si>
  <si>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</si>
  <si>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</si>
  <si>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</si>
  <si>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</si>
  <si>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</si>
  <si>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</si>
  <si>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</si>
  <si>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</si>
  <si>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</si>
  <si>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</si>
  <si>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</si>
  <si>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</si>
  <si>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</si>
  <si>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</si>
  <si>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</si>
  <si>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</si>
  <si>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</si>
  <si>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</si>
  <si>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</si>
  <si>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</si>
  <si>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</si>
  <si>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</si>
  <si>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</si>
  <si>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</si>
  <si>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</si>
  <si>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</si>
  <si>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</si>
  <si>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</si>
  <si>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</si>
  <si>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</si>
  <si>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</si>
  <si>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</si>
  <si>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</si>
  <si>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</si>
  <si>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</si>
  <si>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</si>
  <si>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</si>
  <si>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</si>
  <si>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</si>
  <si>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</si>
  <si>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</si>
  <si>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</si>
  <si>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</si>
  <si>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</si>
  <si>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</si>
  <si>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</si>
  <si>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</si>
  <si>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</si>
  <si>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</si>
  <si>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</si>
  <si>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</si>
  <si>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</si>
  <si>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</si>
  <si>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</si>
  <si>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</si>
  <si>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</si>
  <si>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</si>
  <si>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</si>
  <si>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</si>
  <si>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</si>
  <si>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</si>
  <si>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</si>
  <si>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</si>
  <si>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</si>
  <si>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</si>
  <si>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</si>
  <si>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</si>
  <si>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</si>
  <si>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</si>
  <si>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</si>
  <si>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</si>
  <si>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</si>
  <si>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</si>
  <si>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</si>
  <si>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</si>
  <si>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</si>
  <si>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</si>
  <si>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</si>
  <si>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</si>
  <si>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</si>
  <si>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</si>
  <si>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</si>
  <si>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</si>
  <si>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</si>
  <si>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</si>
  <si>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</si>
  <si>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</si>
  <si>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</si>
  <si>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</si>
  <si>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</si>
  <si>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</si>
  <si>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</si>
  <si>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</si>
  <si>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</si>
  <si>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</si>
  <si>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</si>
  <si>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</si>
  <si>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</si>
  <si>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</si>
  <si>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</si>
  <si>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</si>
  <si>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</si>
  <si>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</si>
  <si>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</si>
  <si>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</si>
  <si>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</si>
  <si>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</si>
  <si>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</si>
  <si>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</si>
  <si>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</si>
  <si>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</si>
  <si>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</si>
  <si>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</si>
  <si>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</si>
  <si>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</si>
  <si>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</si>
  <si>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</si>
  <si>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</si>
  <si>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</si>
  <si>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</si>
  <si>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</si>
  <si>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</si>
  <si>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</si>
  <si>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</si>
  <si>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</si>
  <si>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</si>
  <si>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</si>
  <si>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</si>
  <si>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</si>
  <si>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</si>
  <si>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</si>
  <si>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</si>
  <si>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</si>
  <si>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</si>
  <si>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</si>
  <si>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</si>
  <si>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</si>
  <si>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</si>
  <si>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</si>
  <si>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</si>
  <si>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</si>
  <si>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</si>
  <si>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</si>
  <si>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</si>
  <si>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</si>
  <si>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</si>
  <si>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</si>
  <si>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</si>
  <si>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</si>
  <si>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</si>
  <si>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</si>
  <si>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</si>
  <si>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</si>
  <si>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</si>
  <si>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</si>
  <si>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</si>
  <si>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</si>
  <si>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</si>
  <si>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</si>
  <si>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</si>
  <si>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</si>
  <si>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</si>
  <si>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</si>
  <si>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</si>
  <si>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</si>
  <si>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</si>
  <si>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</si>
  <si>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</si>
  <si>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</si>
  <si>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</si>
  <si>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</si>
  <si>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</si>
  <si>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</si>
  <si>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</si>
  <si>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</si>
  <si>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</si>
  <si>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</si>
  <si>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</si>
  <si>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</si>
  <si>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</si>
  <si>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</si>
  <si>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</si>
  <si>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</si>
  <si>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</si>
  <si>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</si>
  <si>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</si>
  <si>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</si>
  <si>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</si>
  <si>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</si>
  <si>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</si>
  <si>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</si>
  <si>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</si>
  <si>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</si>
  <si>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</si>
  <si>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</si>
  <si>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</si>
  <si>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</si>
  <si>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</si>
  <si>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</si>
  <si>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</si>
  <si>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</si>
  <si>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</si>
  <si>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</si>
  <si>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</si>
  <si>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</si>
  <si>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</si>
  <si>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</si>
  <si>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</si>
  <si>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</si>
  <si>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</si>
  <si>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</si>
  <si>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</si>
  <si>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</si>
  <si>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</si>
  <si>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</si>
  <si>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</si>
  <si>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</si>
  <si>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</si>
  <si>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</si>
  <si>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</si>
  <si>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</si>
  <si>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</si>
  <si>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</si>
  <si>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</si>
  <si>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</si>
  <si>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</si>
  <si>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</si>
  <si>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</si>
  <si>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</si>
  <si>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</si>
  <si>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</si>
  <si>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</si>
  <si>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</si>
  <si>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</si>
  <si>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</si>
  <si>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</si>
  <si>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</si>
  <si>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</si>
  <si>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</si>
  <si>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</si>
  <si>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</si>
  <si>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</si>
  <si>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</si>
  <si>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</si>
  <si>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</si>
  <si>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</si>
  <si>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</si>
  <si>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</si>
  <si>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</si>
  <si>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</si>
  <si>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</si>
  <si>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</si>
  <si>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</si>
  <si>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</si>
  <si>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</si>
  <si>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</si>
  <si>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</si>
  <si>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</si>
  <si>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</si>
  <si>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</si>
  <si>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</si>
  <si>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</si>
  <si>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</si>
  <si>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</si>
  <si>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</si>
  <si>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</si>
  <si>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</si>
  <si>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</si>
  <si>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</si>
  <si>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</si>
  <si>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</si>
  <si>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</si>
  <si>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</si>
  <si>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</si>
  <si>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</si>
  <si>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</si>
  <si>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</si>
  <si>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</si>
  <si>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</si>
  <si>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</si>
  <si>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</si>
  <si>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</si>
  <si>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</si>
  <si>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</si>
  <si>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</si>
  <si>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</si>
  <si>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</si>
  <si>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</si>
  <si>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</si>
  <si>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</si>
  <si>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</si>
  <si>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</si>
  <si>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</si>
  <si>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</si>
  <si>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</si>
  <si>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</si>
  <si>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</si>
  <si>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</si>
  <si>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</si>
  <si>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</si>
  <si>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</si>
  <si>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</si>
  <si>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</si>
  <si>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</si>
  <si>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</si>
  <si>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</si>
  <si>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</si>
  <si>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</si>
  <si>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</si>
  <si>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</si>
  <si>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</si>
  <si>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</si>
  <si>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</si>
  <si>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</si>
  <si>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</si>
  <si>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</si>
  <si>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</si>
  <si>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</si>
  <si>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</si>
  <si>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</si>
  <si>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</si>
  <si>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</si>
  <si>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</si>
  <si>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</si>
  <si>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</si>
  <si>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</si>
  <si>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</si>
  <si>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</si>
  <si>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</si>
  <si>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</si>
  <si>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</si>
  <si>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</si>
  <si>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</si>
  <si>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</si>
  <si>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</si>
  <si>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</si>
  <si>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</si>
  <si>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</si>
  <si>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</si>
  <si>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</si>
  <si>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</si>
  <si>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</si>
  <si>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</si>
  <si>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</si>
  <si>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</si>
  <si>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</si>
  <si>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</si>
  <si>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</si>
  <si>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</si>
  <si>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</si>
  <si>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</si>
  <si>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</si>
  <si>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</si>
  <si>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</si>
  <si>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</si>
  <si>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</si>
  <si>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</si>
  <si>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</si>
  <si>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</si>
  <si>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</si>
  <si>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</si>
  <si>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</si>
  <si>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</si>
  <si>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</si>
  <si>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</si>
  <si>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</si>
  <si>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</si>
  <si>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</si>
  <si>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</si>
  <si>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</si>
  <si>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</si>
  <si>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</si>
  <si>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</si>
  <si>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</si>
  <si>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</si>
  <si>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</si>
  <si>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</si>
  <si>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</si>
  <si>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</si>
  <si>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</si>
  <si>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</si>
  <si>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</si>
  <si>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</si>
  <si>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</si>
  <si>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</si>
  <si>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</si>
  <si>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</si>
  <si>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</si>
  <si>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</si>
  <si>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</si>
  <si>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</si>
  <si>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</si>
  <si>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</si>
  <si>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</si>
  <si>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</si>
  <si>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</si>
  <si>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</si>
  <si>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</si>
  <si>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</si>
  <si>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</si>
  <si>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</si>
  <si>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</si>
  <si>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</si>
  <si>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</si>
  <si>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</si>
  <si>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</si>
  <si>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</si>
  <si>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</si>
  <si>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</si>
  <si>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</si>
  <si>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</si>
  <si>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</si>
  <si>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</si>
  <si>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</si>
  <si>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</si>
  <si>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</si>
  <si>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</si>
  <si>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</si>
  <si>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</si>
  <si>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</si>
  <si>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</si>
  <si>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</si>
  <si>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</si>
  <si>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</si>
  <si>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</si>
  <si>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</si>
  <si>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</si>
  <si>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</si>
  <si>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</si>
  <si>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</si>
  <si>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</si>
  <si>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</si>
  <si>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</si>
  <si>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</si>
  <si>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</si>
  <si>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</si>
  <si>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</si>
  <si>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</si>
  <si>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</si>
  <si>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</si>
  <si>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</si>
  <si>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</si>
  <si>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</si>
  <si>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</si>
  <si>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</si>
  <si>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</si>
  <si>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</si>
  <si>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</si>
  <si>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</si>
  <si>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</si>
  <si>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</si>
  <si>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</si>
  <si>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</si>
  <si>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</si>
  <si>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</si>
  <si>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</si>
  <si>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</si>
  <si>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</si>
  <si>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</si>
  <si>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</si>
  <si>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</si>
  <si>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</si>
  <si>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</si>
  <si>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</si>
  <si>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</si>
  <si>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</si>
  <si>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</si>
  <si>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</si>
  <si>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</si>
  <si>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</si>
  <si>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</si>
  <si>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</si>
  <si>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</si>
  <si>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</si>
  <si>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</si>
  <si>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</si>
  <si>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</si>
  <si>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</si>
  <si>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</si>
  <si>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</si>
  <si>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</si>
  <si>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</si>
  <si>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</si>
  <si>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</si>
  <si>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</si>
  <si>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</si>
  <si>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</si>
  <si>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</si>
  <si>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</si>
  <si>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</si>
  <si>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</si>
  <si>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</si>
  <si>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</si>
  <si>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</si>
  <si>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</si>
  <si>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</si>
  <si>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</si>
  <si>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</si>
  <si>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</si>
  <si>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</si>
  <si>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</si>
  <si>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</si>
  <si>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</si>
  <si>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</si>
  <si>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</si>
  <si>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</si>
  <si>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</si>
  <si>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</si>
  <si>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</si>
  <si>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</si>
  <si>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</si>
  <si>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</si>
  <si>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</si>
  <si>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</si>
  <si>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</si>
  <si>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</si>
  <si>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</si>
  <si>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</si>
  <si>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</si>
  <si>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</si>
  <si>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</si>
  <si>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</si>
  <si>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</si>
  <si>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</si>
  <si>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</si>
  <si>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</si>
  <si>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</si>
  <si>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</si>
  <si>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</si>
  <si>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</si>
  <si>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</si>
  <si>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</si>
  <si>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</si>
  <si>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</si>
  <si>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</si>
  <si>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</si>
  <si>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</si>
  <si>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</si>
  <si>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</si>
  <si>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</si>
  <si>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</si>
  <si>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</si>
  <si>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</si>
  <si>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</si>
  <si>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</si>
  <si>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</si>
  <si>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</si>
  <si>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</si>
  <si>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</si>
  <si>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</si>
  <si>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</si>
  <si>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</si>
  <si>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</si>
  <si>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</si>
  <si>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</si>
  <si>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</si>
  <si>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</si>
  <si>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</si>
  <si>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</si>
  <si>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</si>
  <si>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</si>
  <si>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</si>
  <si>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</si>
  <si>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</si>
  <si>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</si>
  <si>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</si>
  <si>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</si>
  <si>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</si>
  <si>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</si>
  <si>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</si>
  <si>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</si>
  <si>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</si>
  <si>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</si>
  <si>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</si>
  <si>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</si>
  <si>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</si>
  <si>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</si>
  <si>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</si>
  <si>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</si>
  <si>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</si>
  <si>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</si>
  <si>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</si>
  <si>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</si>
  <si>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</si>
  <si>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</si>
  <si>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</si>
  <si>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</si>
  <si>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</si>
  <si>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</si>
  <si>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</si>
  <si>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</si>
  <si>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</si>
  <si>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</si>
  <si>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</si>
  <si>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</si>
  <si>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</si>
  <si>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</si>
  <si>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</si>
  <si>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</si>
  <si>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</si>
  <si>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</si>
  <si>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</si>
  <si>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</si>
  <si>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</si>
  <si>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</si>
  <si>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</si>
  <si>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</si>
  <si>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</si>
  <si>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</si>
  <si>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</si>
  <si>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</si>
  <si>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</si>
  <si>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</si>
  <si>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</si>
  <si>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</si>
  <si>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</si>
  <si>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</si>
  <si>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</si>
  <si>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</si>
  <si>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</si>
  <si>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</si>
  <si>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</si>
  <si>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</si>
  <si>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</si>
  <si>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</si>
  <si>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</si>
  <si>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</si>
  <si>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</si>
  <si>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</si>
  <si>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</si>
  <si>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</si>
  <si>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</si>
  <si>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</si>
  <si>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</si>
  <si>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</si>
  <si>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</si>
  <si>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</si>
  <si>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</si>
  <si>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</si>
  <si>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</si>
  <si>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</si>
  <si>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</si>
  <si>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</si>
  <si>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</si>
  <si>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</si>
  <si>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</si>
  <si>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</si>
  <si>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</si>
  <si>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</si>
  <si>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</si>
  <si>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</si>
  <si>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</si>
  <si>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</si>
  <si>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</si>
  <si>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</si>
  <si>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</si>
  <si>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</si>
  <si>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</si>
  <si>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</si>
  <si>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</si>
  <si>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</si>
  <si>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</si>
  <si>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</si>
  <si>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</si>
  <si>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</si>
  <si>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</si>
  <si>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</si>
  <si>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</si>
  <si>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</si>
  <si>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</si>
  <si>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</si>
  <si>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</si>
  <si>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</si>
  <si>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</si>
  <si>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</si>
  <si>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</si>
  <si>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</si>
  <si>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</si>
  <si>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</si>
  <si>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</si>
  <si>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</si>
  <si>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</si>
  <si>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</si>
  <si>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</si>
  <si>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</si>
  <si>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</si>
  <si>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</si>
  <si>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</si>
  <si>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</si>
  <si>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</si>
  <si>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</si>
  <si>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</si>
  <si>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</si>
  <si>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</si>
  <si>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</si>
  <si>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</si>
  <si>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</si>
  <si>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</si>
  <si>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</si>
  <si>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</si>
  <si>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</si>
  <si>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</si>
  <si>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</si>
  <si>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</si>
  <si>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</si>
  <si>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</si>
  <si>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</si>
  <si>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</si>
  <si>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</si>
  <si>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</si>
  <si>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</si>
  <si>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</si>
  <si>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</si>
  <si>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</si>
  <si>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</si>
  <si>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</si>
  <si>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</si>
  <si>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</si>
  <si>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</si>
  <si>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</si>
  <si>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</si>
  <si>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</si>
  <si>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</si>
  <si>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</si>
  <si>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</si>
  <si>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</si>
  <si>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</si>
  <si>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</si>
  <si>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</si>
  <si>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</si>
  <si>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</si>
  <si>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</si>
  <si>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</si>
  <si>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</si>
  <si>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</si>
  <si>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</si>
  <si>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</si>
  <si>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</si>
  <si>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</si>
  <si>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</si>
  <si>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</si>
  <si>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</si>
  <si>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</si>
  <si>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</si>
  <si>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</si>
  <si>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</si>
  <si>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</si>
  <si>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</si>
  <si>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</si>
  <si>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</si>
  <si>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</si>
  <si>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</si>
  <si>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</si>
  <si>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</si>
  <si>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</si>
  <si>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</si>
  <si>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</si>
  <si>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</si>
  <si>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</si>
  <si>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</si>
  <si>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</si>
  <si>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</si>
  <si>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</si>
  <si>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</si>
  <si>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</si>
  <si>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</si>
  <si>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</si>
  <si>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</si>
  <si>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</si>
  <si>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</si>
  <si>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</si>
  <si>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</si>
  <si>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</si>
  <si>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</si>
  <si>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</si>
  <si>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</si>
  <si>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</si>
  <si>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</si>
  <si>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</si>
  <si>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</si>
  <si>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</si>
  <si>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</si>
  <si>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</si>
  <si>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</si>
  <si>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</si>
  <si>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</si>
  <si>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</si>
  <si>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</si>
  <si>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</si>
  <si>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</si>
  <si>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</si>
  <si>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</si>
  <si>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</si>
  <si>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</si>
  <si>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</si>
  <si>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</si>
  <si>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</si>
  <si>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</si>
  <si>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</si>
  <si>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</si>
  <si>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</si>
  <si>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</si>
  <si>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</si>
  <si>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</si>
  <si>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</si>
  <si>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</si>
  <si>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</si>
  <si>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</si>
  <si>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</si>
  <si>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</si>
  <si>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</si>
  <si>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</si>
  <si>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</si>
  <si>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</si>
  <si>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</si>
  <si>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</si>
  <si>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</si>
  <si>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</si>
  <si>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</si>
  <si>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</si>
  <si>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</si>
  <si>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</si>
  <si>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</si>
  <si>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</si>
  <si>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</si>
  <si>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</si>
  <si>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</si>
  <si>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</si>
  <si>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</si>
  <si>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</si>
  <si>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</si>
  <si>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</si>
  <si>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</si>
  <si>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</si>
  <si>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</si>
  <si>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</si>
  <si>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</si>
  <si>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</si>
  <si>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</si>
  <si>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</si>
  <si>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</si>
  <si>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</si>
  <si>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</si>
  <si>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</si>
  <si>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</si>
  <si>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</si>
  <si>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</si>
  <si>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</si>
  <si>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</si>
  <si>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</si>
  <si>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</si>
  <si>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</si>
  <si>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</si>
  <si>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</si>
  <si>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</si>
  <si>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</si>
  <si>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</si>
  <si>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</si>
  <si>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</si>
  <si>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</si>
  <si>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</si>
  <si>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</si>
  <si>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</si>
  <si>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</si>
  <si>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</si>
  <si>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</si>
  <si>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</si>
  <si>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</si>
  <si>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</si>
  <si>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</si>
  <si>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</si>
  <si>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</si>
  <si>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</si>
  <si>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</si>
  <si>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</si>
  <si>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</si>
  <si>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</si>
  <si>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</si>
  <si>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</si>
  <si>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</si>
  <si>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</si>
  <si>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</si>
  <si>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</si>
  <si>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</si>
  <si>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</si>
  <si>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</si>
  <si>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</si>
  <si>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</si>
  <si>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</si>
  <si>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</si>
  <si>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</si>
  <si>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</si>
  <si>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</si>
  <si>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</si>
  <si>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</si>
  <si>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</si>
  <si>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</si>
  <si>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</si>
  <si>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</si>
  <si>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</si>
  <si>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</si>
  <si>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</si>
  <si>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</si>
  <si>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</si>
  <si>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</si>
  <si>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</si>
  <si>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</si>
  <si>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</si>
  <si>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</si>
  <si>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</si>
  <si>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</si>
  <si>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</si>
  <si>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</si>
  <si>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</si>
  <si>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</si>
  <si>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</si>
  <si>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</si>
  <si>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</si>
  <si>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</si>
  <si>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</si>
  <si>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</si>
  <si>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</si>
  <si>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</si>
  <si>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</si>
  <si>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</si>
  <si>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</si>
  <si>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</si>
  <si>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</si>
  <si>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</si>
  <si>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</si>
  <si>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</si>
  <si>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</si>
  <si>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</si>
  <si>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</si>
  <si>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</si>
  <si>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</si>
  <si>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</si>
  <si>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</si>
  <si>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</si>
  <si>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</si>
  <si>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</si>
  <si>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</si>
  <si>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</si>
  <si>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</si>
  <si>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</si>
  <si>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</si>
  <si>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</si>
  <si>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</si>
  <si>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</si>
  <si>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</si>
  <si>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</si>
  <si>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</si>
  <si>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</si>
  <si>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</si>
  <si>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</si>
  <si>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</si>
  <si>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</si>
  <si>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</si>
  <si>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</si>
  <si>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</si>
  <si>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</si>
  <si>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</si>
  <si>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</si>
  <si>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</si>
  <si>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</si>
  <si>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</si>
  <si>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</si>
  <si>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</si>
  <si>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</si>
  <si>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</si>
  <si>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</si>
  <si>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</si>
  <si>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</si>
  <si>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</si>
  <si>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</si>
  <si>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</si>
  <si>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</si>
  <si>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</si>
  <si>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</si>
  <si>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</si>
  <si>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</si>
  <si>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</si>
  <si>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</si>
  <si>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</si>
  <si>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</si>
  <si>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</si>
  <si>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</si>
  <si>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</si>
  <si>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</si>
  <si>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</si>
  <si>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</si>
  <si>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</si>
  <si>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</si>
  <si>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</si>
  <si>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</si>
  <si>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</si>
  <si>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</si>
  <si>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</si>
  <si>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</si>
  <si>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</si>
  <si>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</si>
  <si>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</si>
  <si>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</si>
  <si>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</si>
  <si>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</si>
  <si>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</si>
  <si>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</si>
  <si>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</si>
  <si>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</si>
  <si>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</si>
  <si>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</si>
  <si>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</si>
  <si>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</si>
  <si>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</si>
  <si>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</si>
  <si>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</si>
  <si>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</si>
  <si>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</si>
  <si>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</si>
  <si>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</si>
  <si>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</si>
  <si>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</si>
  <si>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</si>
  <si>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</si>
  <si>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</si>
  <si>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</si>
  <si>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</si>
  <si>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</si>
  <si>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</si>
  <si>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</si>
  <si>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</si>
  <si>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</si>
  <si>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</si>
  <si>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</si>
  <si>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</si>
  <si>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</si>
  <si>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</si>
  <si>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</si>
  <si>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</si>
  <si>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</si>
  <si>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</si>
  <si>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</si>
  <si>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</si>
  <si>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</si>
  <si>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</si>
  <si>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</si>
  <si>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</si>
  <si>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</si>
  <si>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</si>
  <si>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</si>
  <si>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</si>
  <si>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</si>
  <si>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</si>
  <si>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</si>
  <si>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</si>
  <si>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</si>
  <si>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</si>
  <si>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</si>
  <si>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</si>
  <si>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</si>
  <si>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</si>
  <si>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</si>
  <si>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</si>
  <si>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</si>
  <si>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</si>
  <si>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</si>
  <si>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</si>
  <si>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</si>
  <si>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</si>
  <si>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</si>
  <si>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</si>
  <si>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</si>
  <si>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</si>
  <si>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</si>
  <si>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</si>
  <si>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</si>
  <si>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</si>
  <si>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</si>
  <si>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</si>
  <si>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</si>
  <si>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</si>
  <si>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</si>
  <si>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</si>
  <si>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</si>
  <si>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</si>
  <si>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</si>
  <si>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</si>
  <si>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</si>
  <si>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</si>
  <si>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</si>
  <si>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</si>
  <si>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</si>
  <si>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</si>
  <si>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</si>
  <si>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</si>
  <si>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</si>
  <si>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</si>
  <si>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</si>
  <si>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</si>
  <si>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</si>
  <si>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</si>
  <si>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</si>
  <si>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</si>
  <si>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</si>
  <si>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</si>
  <si>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</si>
  <si>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</si>
  <si>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</si>
  <si>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</si>
  <si>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</si>
  <si>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</si>
  <si>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</si>
  <si>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</si>
  <si>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</si>
  <si>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</si>
  <si>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</si>
  <si>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</si>
  <si>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</si>
  <si>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</si>
  <si>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</si>
  <si>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</si>
  <si>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</si>
  <si>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</si>
  <si>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</si>
  <si>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</si>
  <si>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</si>
  <si>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</si>
  <si>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</si>
  <si>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</si>
  <si>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</si>
  <si>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</si>
  <si>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</si>
  <si>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</si>
  <si>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</si>
  <si>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</si>
  <si>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</si>
  <si>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</si>
  <si>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</si>
  <si>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</si>
  <si>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</si>
  <si>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</si>
  <si>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</si>
  <si>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</si>
  <si>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</si>
  <si>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</si>
  <si>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</si>
  <si>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</si>
  <si>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</si>
  <si>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</si>
  <si>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</si>
  <si>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</si>
  <si>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</si>
  <si>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</si>
  <si>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</si>
  <si>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</si>
  <si>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</si>
  <si>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</si>
  <si>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</si>
  <si>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</si>
  <si>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</si>
  <si>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</si>
  <si>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</si>
  <si>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</si>
  <si>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</si>
  <si>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</si>
  <si>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</si>
  <si>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</si>
  <si>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</si>
  <si>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</si>
  <si>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</si>
  <si>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</si>
  <si>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</si>
  <si>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</si>
  <si>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</si>
  <si>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</si>
  <si>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</si>
  <si>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</si>
  <si>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</si>
  <si>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</si>
  <si>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</si>
  <si>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</si>
  <si>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</si>
  <si>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</si>
  <si>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</si>
  <si>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</si>
  <si>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</si>
  <si>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</si>
  <si>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</si>
  <si>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</si>
  <si>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</si>
  <si>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</si>
  <si>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</si>
  <si>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</si>
  <si>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</si>
  <si>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</si>
  <si>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</si>
  <si>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</si>
  <si>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</si>
  <si>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</si>
  <si>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</si>
  <si>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</si>
  <si>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</si>
  <si>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</si>
  <si>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</si>
  <si>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</si>
  <si>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</si>
  <si>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</si>
  <si>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</si>
  <si>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</si>
  <si>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</si>
  <si>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</si>
  <si>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</si>
  <si>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</si>
  <si>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</si>
  <si>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</si>
  <si>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</si>
  <si>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</si>
  <si>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</si>
  <si>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</si>
  <si>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</si>
  <si>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</si>
  <si>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</si>
  <si>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</si>
  <si>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</si>
  <si>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</si>
  <si>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</si>
  <si>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</si>
  <si>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</si>
  <si>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</si>
  <si>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</si>
  <si>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</si>
  <si>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</si>
  <si>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</si>
  <si>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</si>
  <si>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</si>
  <si>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</si>
  <si>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</si>
  <si>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</si>
  <si>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</si>
  <si>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</si>
  <si>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</si>
  <si>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</si>
  <si>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</si>
  <si>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</si>
  <si>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</si>
  <si>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</si>
  <si>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</si>
  <si>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</si>
  <si>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</si>
  <si>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</si>
  <si>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</si>
  <si>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</si>
  <si>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</si>
  <si>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</si>
  <si>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</si>
  <si>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</si>
  <si>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</si>
  <si>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</si>
  <si>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</si>
  <si>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</si>
  <si>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</si>
  <si>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</si>
  <si>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</si>
  <si>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</si>
  <si>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</si>
  <si>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</si>
  <si>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</si>
  <si>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</si>
  <si>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</si>
  <si>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</si>
  <si>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</si>
  <si>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</si>
  <si>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</si>
  <si>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</si>
  <si>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</si>
  <si>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</si>
  <si>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</si>
  <si>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</si>
  <si>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</si>
  <si>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</si>
  <si>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</si>
  <si>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</si>
  <si>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</si>
  <si>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</si>
  <si>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</si>
  <si>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</si>
  <si>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</si>
  <si>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</si>
  <si>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</si>
  <si>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</si>
  <si>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</si>
  <si>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</si>
  <si>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</si>
  <si>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</si>
  <si>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</si>
  <si>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</si>
  <si>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</si>
  <si>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</si>
  <si>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</si>
  <si>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</si>
  <si>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</si>
  <si>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</si>
  <si>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</si>
  <si>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</si>
  <si>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</si>
  <si>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</si>
  <si>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</si>
  <si>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</si>
  <si>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</si>
  <si>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</si>
  <si>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</si>
  <si>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</si>
  <si>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</si>
  <si>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</si>
  <si>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</si>
  <si>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</si>
  <si>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</si>
  <si>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</si>
  <si>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</si>
  <si>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</si>
  <si>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</si>
  <si>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</si>
  <si>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</si>
  <si>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</si>
  <si>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</si>
  <si>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</si>
  <si>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</si>
  <si>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</si>
  <si>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</si>
  <si>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</si>
  <si>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</si>
  <si>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</si>
  <si>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</si>
  <si>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</si>
  <si>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</si>
  <si>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</si>
  <si>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</si>
  <si>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</si>
  <si>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</si>
  <si>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</si>
  <si>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</si>
  <si>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</si>
  <si>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</si>
  <si>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</si>
  <si>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</si>
  <si>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</si>
  <si>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</si>
  <si>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</si>
  <si>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</si>
  <si>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</si>
  <si>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</si>
  <si>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</si>
  <si>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</si>
  <si>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</si>
  <si>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</si>
  <si>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</si>
  <si>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</si>
  <si>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</si>
  <si>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</si>
  <si>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</si>
  <si>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</si>
  <si>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</si>
  <si>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</si>
  <si>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</si>
  <si>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</si>
  <si>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</si>
  <si>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</si>
  <si>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</si>
  <si>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</si>
  <si>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</si>
  <si>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</si>
  <si>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</si>
  <si>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</si>
  <si>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</si>
  <si>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</si>
  <si>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</si>
  <si>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</si>
  <si>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</si>
  <si>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</si>
  <si>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</si>
  <si>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</si>
  <si>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</si>
  <si>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</si>
  <si>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</si>
  <si>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</si>
  <si>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</si>
  <si>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</si>
  <si>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</si>
  <si>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</si>
  <si>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</si>
  <si>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</si>
  <si>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</si>
  <si>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</si>
  <si>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</si>
  <si>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</si>
  <si>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</si>
  <si>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</si>
  <si>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</si>
  <si>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</si>
  <si>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</si>
  <si>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</si>
  <si>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</si>
  <si>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</si>
  <si>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</si>
  <si>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</si>
  <si>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</si>
  <si>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</si>
  <si>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</si>
  <si>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</si>
  <si>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</si>
  <si>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</si>
  <si>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</si>
  <si>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</si>
  <si>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</si>
  <si>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</si>
  <si>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</si>
  <si>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</si>
  <si>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</si>
  <si>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</si>
  <si>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</si>
  <si>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</si>
  <si>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</si>
  <si>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</si>
  <si>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</si>
  <si>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</si>
  <si>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</si>
  <si>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</si>
  <si>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</si>
  <si>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</si>
  <si>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</si>
  <si>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</si>
  <si>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</si>
  <si>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</si>
  <si>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</si>
  <si>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</si>
  <si>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</si>
  <si>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</si>
  <si>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</si>
  <si>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</si>
  <si>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</si>
  <si>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</si>
  <si>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</si>
  <si>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</si>
  <si>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</si>
  <si>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</si>
  <si>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</si>
  <si>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</si>
  <si>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</si>
  <si>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</si>
  <si>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</si>
  <si>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</si>
  <si>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</si>
  <si>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</si>
  <si>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</si>
  <si>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</si>
  <si>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</si>
  <si>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</si>
  <si>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</si>
  <si>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</si>
  <si>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</si>
  <si>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</si>
  <si>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</si>
  <si>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</si>
  <si>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</si>
  <si>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</si>
  <si>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</si>
  <si>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</si>
  <si>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</si>
  <si>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</si>
  <si>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</si>
  <si>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</si>
  <si>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</si>
  <si>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</si>
  <si>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</si>
  <si>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</si>
  <si>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</si>
  <si>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</si>
  <si>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</si>
  <si>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</si>
  <si>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</si>
  <si>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</si>
  <si>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</si>
  <si>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</si>
  <si>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</si>
  <si>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</si>
  <si>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</si>
  <si>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</si>
  <si>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</si>
  <si>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</si>
  <si>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</si>
  <si>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</si>
  <si>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</si>
  <si>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</si>
  <si>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</si>
  <si>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</si>
  <si>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</si>
  <si>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</si>
  <si>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</si>
  <si>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</si>
  <si>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</si>
  <si>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</si>
  <si>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</si>
  <si>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</si>
  <si>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</si>
  <si>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</si>
  <si>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</si>
  <si>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</si>
  <si>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</si>
  <si>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</si>
  <si>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</si>
  <si>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</si>
  <si>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</si>
  <si>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</si>
  <si>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</si>
  <si>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</si>
  <si>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</si>
  <si>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</si>
  <si>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</si>
  <si>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</si>
  <si>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</si>
  <si>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</si>
  <si>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</si>
  <si>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</si>
  <si>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</si>
  <si>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</si>
  <si>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</si>
  <si>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</si>
  <si>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</si>
  <si>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</si>
  <si>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</si>
  <si>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</si>
  <si>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</si>
  <si>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</si>
  <si>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</si>
  <si>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</si>
  <si>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</si>
  <si>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</si>
  <si>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</si>
  <si>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</si>
  <si>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</si>
  <si>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</si>
  <si>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</si>
  <si>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</si>
  <si>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</si>
  <si>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</si>
  <si>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</si>
  <si>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</si>
  <si>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</si>
  <si>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</si>
  <si>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</si>
  <si>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</si>
  <si>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</si>
  <si>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</si>
  <si>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</si>
  <si>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</si>
  <si>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</si>
  <si>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</si>
  <si>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</si>
  <si>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</si>
  <si>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</si>
  <si>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</si>
  <si>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</si>
  <si>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</si>
  <si>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</si>
  <si>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</si>
  <si>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</si>
  <si>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</si>
  <si>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</si>
  <si>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</si>
  <si>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</si>
  <si>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</si>
  <si>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</si>
  <si>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</si>
  <si>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</si>
  <si>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</si>
  <si>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</si>
  <si>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</si>
  <si>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</si>
  <si>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</si>
  <si>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</si>
  <si>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</si>
  <si>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</si>
  <si>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</si>
  <si>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</si>
  <si>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</si>
  <si>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</si>
  <si>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</si>
  <si>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</si>
  <si>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</si>
  <si>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</si>
  <si>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</si>
  <si>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</si>
  <si>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</si>
  <si>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</si>
  <si>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</si>
  <si>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</si>
  <si>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</si>
  <si>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</si>
  <si>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</si>
  <si>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</si>
  <si>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</si>
  <si>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</si>
  <si>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</si>
  <si>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</si>
  <si>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</si>
  <si>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</si>
  <si>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</si>
  <si>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</si>
  <si>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</si>
  <si>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</si>
  <si>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</si>
  <si>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</si>
  <si>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</si>
  <si>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</si>
  <si>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</si>
  <si>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</si>
  <si>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</si>
  <si>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</si>
  <si>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</si>
  <si>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</si>
  <si>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</si>
  <si>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</si>
  <si>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</si>
  <si>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</si>
  <si>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</si>
  <si>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</si>
  <si>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</si>
  <si>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</si>
  <si>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</si>
  <si>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</si>
  <si>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</si>
  <si>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</si>
  <si>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</si>
  <si>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</si>
  <si>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</si>
  <si>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</si>
  <si>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</si>
  <si>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</si>
  <si>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</si>
  <si>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</si>
  <si>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</si>
  <si>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</si>
  <si>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</si>
  <si>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</si>
  <si>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</si>
  <si>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</si>
  <si>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</si>
  <si>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</si>
  <si>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</si>
  <si>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</si>
  <si>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</si>
  <si>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</si>
  <si>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</si>
  <si>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</si>
  <si>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</si>
  <si>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</si>
  <si>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</si>
  <si>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</si>
  <si>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</si>
  <si>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</si>
  <si>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</si>
  <si>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</si>
  <si>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</si>
  <si>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</si>
  <si>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</si>
  <si>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</si>
  <si>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</si>
  <si>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</si>
  <si>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</si>
  <si>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</si>
  <si>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</si>
  <si>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</si>
  <si>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</si>
  <si>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</si>
  <si>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</si>
  <si>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</si>
  <si>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</si>
  <si>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</si>
  <si>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</si>
  <si>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</si>
  <si>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</si>
  <si>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</si>
  <si>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</si>
  <si>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</si>
  <si>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</si>
  <si>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</si>
  <si>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</si>
  <si>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</si>
  <si>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</si>
  <si>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</si>
  <si>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</si>
  <si>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</si>
  <si>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</si>
  <si>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</si>
  <si>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</si>
  <si>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</si>
  <si>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</si>
  <si>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</si>
  <si>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</si>
  <si>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</si>
  <si>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</si>
  <si>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</si>
  <si>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</si>
  <si>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</si>
  <si>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</si>
  <si>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</si>
  <si>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</si>
  <si>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</si>
  <si>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</si>
  <si>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</si>
  <si>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</si>
  <si>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</si>
  <si>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</si>
  <si>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</si>
  <si>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</si>
  <si>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</si>
  <si>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</si>
  <si>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</si>
  <si>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</si>
  <si>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</si>
  <si>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</si>
  <si>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</si>
  <si>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</si>
  <si>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</si>
  <si>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</si>
  <si>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</si>
  <si>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</si>
  <si>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</si>
  <si>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</si>
  <si>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</si>
  <si>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</si>
  <si>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</si>
  <si>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</si>
  <si>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</si>
  <si>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</si>
  <si>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</si>
  <si>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</si>
  <si>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</si>
  <si>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</si>
  <si>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</si>
  <si>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</si>
  <si>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</si>
  <si>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</si>
  <si>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</si>
  <si>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</si>
  <si>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</si>
  <si>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</si>
  <si>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</si>
  <si>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</si>
  <si>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</si>
  <si>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</si>
  <si>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</si>
  <si>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</si>
  <si>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</si>
  <si>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</si>
  <si>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</si>
  <si>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</si>
  <si>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</si>
  <si>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</si>
  <si>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</si>
  <si>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</si>
  <si>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</si>
  <si>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</si>
  <si>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</si>
  <si>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</si>
  <si>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</si>
  <si>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</si>
  <si>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</si>
  <si>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</si>
  <si>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</si>
  <si>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</si>
  <si>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</si>
  <si>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</si>
  <si>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</si>
  <si>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</si>
  <si>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</si>
  <si>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</si>
  <si>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</si>
  <si>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</si>
  <si>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</si>
  <si>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</si>
  <si>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</si>
  <si>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</si>
  <si>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</si>
  <si>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</si>
  <si>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</si>
  <si>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</si>
  <si>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</si>
  <si>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</si>
  <si>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</si>
  <si>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</si>
  <si>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</si>
  <si>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</si>
  <si>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</si>
  <si>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</si>
  <si>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</si>
  <si>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</si>
  <si>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</si>
  <si>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</si>
  <si>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</si>
  <si>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</si>
  <si>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</si>
  <si>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</si>
  <si>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</si>
  <si>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</si>
  <si>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</si>
  <si>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</si>
  <si>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</si>
  <si>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</si>
  <si>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</si>
  <si>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</si>
  <si>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</si>
  <si>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</si>
  <si>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</si>
  <si>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</si>
  <si>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</si>
  <si>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</si>
  <si>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</si>
  <si>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</si>
  <si>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</si>
  <si>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</si>
  <si>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</si>
  <si>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</si>
  <si>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</si>
  <si>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</si>
  <si>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</si>
  <si>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</si>
  <si>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</si>
  <si>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</si>
  <si>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</si>
  <si>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</si>
  <si>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</si>
  <si>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</si>
  <si>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</si>
  <si>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</si>
  <si>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</si>
  <si>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</si>
  <si>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</si>
  <si>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</si>
  <si>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</si>
  <si>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</si>
  <si>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</si>
  <si>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</si>
  <si>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</si>
  <si>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</si>
  <si>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</si>
  <si>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</si>
  <si>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</si>
  <si>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</si>
  <si>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</si>
  <si>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</si>
  <si>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</si>
  <si>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</si>
  <si>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</si>
  <si>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</si>
  <si>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</si>
  <si>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</si>
  <si>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</si>
  <si>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</si>
  <si>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</si>
  <si>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</si>
  <si>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</si>
  <si>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</si>
  <si>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</si>
  <si>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</si>
  <si>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</si>
  <si>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</si>
  <si>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</si>
  <si>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</si>
  <si>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</si>
  <si>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</si>
  <si>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</si>
  <si>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</si>
  <si>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</si>
  <si>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</si>
  <si>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</si>
  <si>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</si>
  <si>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</si>
  <si>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</si>
  <si>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</si>
  <si>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</si>
  <si>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</si>
  <si>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</si>
  <si>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</si>
  <si>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</si>
  <si>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</si>
  <si>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</si>
  <si>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</si>
  <si>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</si>
  <si>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</si>
  <si>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</si>
  <si>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</si>
  <si>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</si>
  <si>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</si>
  <si>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</si>
  <si>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</si>
  <si>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</si>
  <si>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</si>
  <si>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</si>
  <si>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</si>
  <si>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</si>
  <si>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</si>
  <si>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</si>
  <si>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</si>
  <si>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</si>
  <si>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</si>
  <si>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</si>
  <si>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</si>
  <si>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</si>
  <si>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</si>
  <si>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</si>
  <si>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</si>
  <si>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</si>
  <si>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</si>
  <si>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</si>
  <si>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</si>
  <si>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</si>
  <si>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</si>
  <si>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</si>
  <si>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</si>
  <si>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</si>
  <si>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</si>
  <si>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</si>
  <si>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</si>
  <si>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</si>
  <si>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</si>
  <si>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</si>
  <si>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</si>
  <si>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</si>
  <si>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</si>
  <si>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</si>
  <si>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</si>
  <si>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</si>
  <si>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</si>
  <si>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</si>
  <si>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</si>
  <si>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</si>
  <si>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</si>
  <si>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</si>
  <si>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</si>
  <si>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</si>
  <si>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</si>
  <si>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</si>
  <si>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</si>
  <si>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</si>
  <si>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</si>
  <si>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</si>
  <si>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</si>
  <si>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</si>
  <si>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</si>
  <si>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</si>
  <si>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</si>
  <si>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</si>
  <si>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</si>
  <si>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</si>
  <si>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</si>
  <si>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</si>
  <si>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</si>
  <si>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</si>
  <si>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</si>
  <si>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</si>
  <si>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</si>
  <si>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</si>
  <si>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</si>
  <si>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</si>
  <si>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</si>
  <si>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</si>
  <si>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</si>
  <si>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</si>
  <si>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</si>
  <si>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</si>
  <si>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</si>
  <si>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</si>
  <si>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</si>
  <si>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</si>
  <si>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</si>
  <si>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</si>
  <si>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</si>
  <si>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</si>
  <si>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</si>
  <si>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</si>
  <si>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</si>
  <si>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</si>
  <si>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</si>
  <si>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</si>
  <si>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</si>
  <si>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</si>
  <si>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</si>
  <si>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</si>
  <si>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</si>
  <si>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</si>
  <si>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</si>
  <si>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</si>
  <si>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</si>
  <si>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</si>
  <si>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</si>
  <si>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</si>
  <si>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</si>
  <si>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</si>
  <si>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</si>
  <si>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</si>
  <si>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</si>
  <si>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</si>
  <si>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</si>
  <si>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</si>
  <si>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</si>
  <si>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</si>
  <si>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</si>
  <si>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</si>
  <si>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</si>
  <si>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</si>
  <si>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</si>
  <si>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</si>
  <si>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</si>
  <si>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</si>
  <si>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</si>
  <si>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</si>
  <si>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</si>
  <si>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</si>
  <si>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</si>
  <si>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</si>
  <si>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</si>
  <si>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</si>
  <si>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</si>
  <si>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</si>
  <si>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</si>
  <si>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</si>
  <si>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</si>
  <si>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</si>
  <si>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</si>
  <si>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</si>
  <si>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</si>
  <si>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</si>
  <si>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</si>
  <si>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</si>
  <si>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</si>
  <si>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</si>
  <si>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</si>
  <si>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</si>
  <si>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</si>
  <si>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</si>
  <si>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</si>
  <si>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</si>
  <si>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</si>
  <si>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</si>
  <si>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</si>
  <si>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</si>
  <si>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</si>
  <si>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</si>
  <si>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</si>
  <si>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</si>
  <si>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</si>
  <si>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</si>
  <si>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</si>
  <si>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</si>
  <si>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</si>
  <si>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</si>
  <si>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</si>
  <si>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</si>
  <si>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</si>
  <si>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</si>
  <si>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</si>
  <si>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</si>
  <si>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</si>
  <si>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</si>
  <si>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</si>
  <si>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</si>
  <si>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</si>
  <si>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</si>
  <si>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</si>
  <si>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</si>
  <si>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</si>
  <si>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</si>
  <si>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</si>
  <si>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</si>
  <si>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</si>
  <si>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</si>
  <si>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</si>
  <si>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</si>
  <si>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</si>
  <si>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</si>
  <si>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</si>
  <si>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</si>
  <si>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</si>
  <si>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</si>
  <si>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</si>
  <si>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</si>
  <si>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</si>
  <si>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</si>
  <si>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</si>
  <si>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</si>
  <si>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</si>
  <si>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</si>
  <si>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</si>
  <si>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</si>
  <si>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</si>
  <si>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</si>
  <si>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</si>
  <si>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</si>
  <si>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</si>
  <si>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</si>
  <si>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</si>
  <si>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</si>
  <si>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</si>
  <si>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</si>
  <si>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</si>
  <si>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</si>
  <si>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</si>
  <si>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</si>
  <si>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</si>
  <si>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</si>
  <si>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</si>
  <si>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</si>
  <si>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</si>
  <si>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</si>
  <si>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</si>
  <si>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</si>
  <si>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</si>
  <si>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</si>
  <si>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</si>
  <si>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</si>
  <si>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</si>
  <si>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</si>
  <si>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</si>
  <si>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</si>
  <si>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</si>
  <si>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</si>
  <si>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</si>
  <si>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</si>
  <si>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</si>
  <si>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</si>
  <si>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</si>
  <si>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</si>
  <si>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</si>
  <si>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</si>
  <si>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</si>
  <si>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</si>
  <si>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</si>
  <si>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</si>
  <si>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</si>
  <si>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</si>
  <si>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</si>
  <si>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</si>
  <si>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</si>
  <si>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</si>
  <si>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</si>
  <si>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</si>
  <si>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</si>
  <si>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</si>
  <si>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</si>
  <si>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</si>
  <si>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</si>
  <si>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</si>
  <si>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</si>
  <si>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</si>
  <si>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</si>
  <si>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</si>
  <si>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</si>
  <si>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</si>
  <si>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</si>
  <si>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</si>
  <si>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</si>
  <si>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</si>
  <si>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</si>
  <si>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</si>
  <si>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</si>
  <si>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</si>
  <si>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</si>
  <si>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</si>
  <si>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</si>
  <si>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</si>
  <si>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</si>
  <si>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</si>
  <si>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</si>
  <si>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</si>
  <si>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</si>
  <si>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</si>
  <si>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</si>
  <si>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</si>
  <si>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</si>
  <si>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</si>
  <si>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</si>
  <si>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</si>
  <si>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</si>
  <si>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</si>
  <si>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</si>
  <si>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</si>
  <si>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</si>
  <si>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</si>
  <si>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</si>
  <si>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</si>
  <si>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</si>
  <si>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</si>
  <si>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</si>
  <si>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</si>
  <si>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</si>
  <si>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</si>
  <si>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</si>
  <si>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</si>
  <si>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</si>
  <si>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</si>
  <si>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</si>
  <si>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</si>
  <si>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</si>
  <si>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</si>
  <si>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</si>
  <si>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</si>
  <si>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</si>
  <si>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</si>
  <si>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</si>
  <si>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</si>
  <si>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</si>
  <si>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</si>
  <si>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</si>
  <si>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</si>
  <si>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</si>
  <si>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</si>
  <si>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</si>
  <si>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</si>
  <si>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</si>
  <si>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</si>
  <si>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</si>
  <si>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</si>
  <si>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</si>
  <si>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</si>
  <si>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</si>
  <si>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</si>
  <si>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</si>
  <si>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</si>
  <si>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</si>
  <si>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</si>
  <si>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</si>
  <si>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</si>
  <si>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</si>
  <si>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</si>
  <si>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</si>
  <si>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</si>
  <si>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</si>
  <si>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</si>
  <si>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</si>
  <si>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</si>
  <si>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</si>
  <si>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</si>
  <si>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</si>
  <si>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</si>
  <si>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</si>
  <si>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</si>
  <si>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</si>
  <si>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</si>
  <si>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</si>
  <si>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</si>
  <si>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</si>
  <si>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</si>
  <si>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</si>
  <si>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</si>
  <si>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</si>
  <si>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</si>
  <si>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</si>
  <si>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</si>
  <si>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</si>
  <si>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</si>
  <si>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</si>
  <si>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</si>
  <si>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</si>
  <si>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</si>
  <si>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</si>
  <si>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</si>
  <si>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</si>
  <si>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</si>
  <si>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</si>
  <si>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</si>
  <si>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</si>
  <si>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</si>
  <si>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</si>
  <si>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</si>
  <si>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</si>
  <si>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</si>
  <si>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</si>
  <si>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</si>
  <si>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</si>
  <si>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</si>
  <si>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</si>
  <si>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</si>
  <si>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</si>
  <si>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</si>
  <si>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</si>
  <si>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</si>
  <si>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</si>
  <si>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</si>
  <si>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</si>
  <si>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</si>
  <si>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</si>
  <si>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</si>
  <si>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</si>
  <si>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</si>
  <si>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</si>
  <si>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</si>
  <si>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</si>
  <si>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</si>
  <si>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</si>
  <si>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</si>
  <si>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</si>
  <si>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</si>
  <si>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</si>
  <si>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</si>
  <si>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</si>
  <si>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</si>
  <si>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</si>
  <si>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</si>
  <si>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</si>
  <si>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</si>
  <si>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</si>
  <si>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</si>
  <si>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</si>
  <si>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</si>
  <si>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</si>
  <si>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</si>
  <si>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</si>
  <si>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</si>
  <si>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</si>
  <si>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</si>
  <si>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</si>
  <si>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</si>
  <si>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</si>
  <si>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</si>
  <si>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</si>
  <si>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</si>
  <si>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</si>
  <si>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</si>
  <si>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</si>
  <si>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</si>
  <si>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</si>
  <si>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</si>
  <si>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</si>
  <si>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</si>
  <si>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</si>
  <si>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</si>
  <si>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</si>
  <si>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</si>
  <si>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</si>
  <si>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</si>
  <si>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</si>
  <si>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</si>
  <si>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</si>
  <si>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</si>
  <si>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</si>
  <si>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</si>
  <si>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</si>
  <si>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</si>
  <si>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</si>
  <si>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</si>
  <si>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</si>
  <si>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</si>
  <si>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</si>
  <si>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</si>
  <si>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</si>
  <si>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</si>
  <si>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</si>
  <si>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</si>
  <si>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</si>
  <si>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</si>
  <si>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</si>
  <si>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</si>
  <si>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</si>
  <si>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</si>
  <si>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</si>
  <si>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</si>
  <si>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</si>
  <si>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</si>
  <si>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</si>
  <si>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</si>
  <si>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</si>
  <si>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</si>
  <si>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</si>
  <si>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</si>
  <si>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</si>
  <si>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</si>
  <si>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</si>
  <si>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</si>
  <si>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</si>
  <si>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</si>
  <si>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</si>
  <si>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</si>
  <si>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</si>
  <si>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</si>
  <si>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</si>
  <si>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</si>
  <si>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</si>
  <si>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</si>
  <si>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</si>
  <si>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</si>
  <si>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</si>
  <si>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</si>
  <si>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</si>
  <si>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</si>
  <si>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</si>
  <si>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</si>
  <si>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</si>
  <si>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</si>
  <si>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</si>
  <si>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</si>
  <si>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</si>
  <si>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</si>
  <si>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</si>
  <si>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</si>
  <si>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</si>
  <si>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</si>
  <si>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</si>
  <si>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</si>
  <si>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</si>
  <si>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</si>
  <si>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</si>
  <si>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</si>
  <si>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</si>
  <si>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</si>
  <si>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</si>
  <si>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</si>
  <si>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</si>
  <si>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</si>
  <si>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</si>
  <si>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</si>
  <si>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</si>
  <si>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</si>
  <si>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</si>
  <si>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</si>
  <si>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</si>
  <si>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</si>
  <si>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</si>
  <si>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</si>
  <si>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</si>
  <si>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</si>
  <si>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</si>
  <si>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</si>
  <si>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</si>
  <si>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</si>
  <si>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</si>
  <si>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</si>
  <si>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</si>
  <si>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</si>
  <si>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</si>
  <si>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</si>
  <si>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</si>
  <si>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</si>
  <si>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</si>
  <si>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</si>
  <si>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</si>
  <si>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</si>
  <si>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</si>
  <si>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</si>
  <si>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</si>
  <si>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</si>
  <si>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</si>
  <si>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</si>
  <si>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</si>
  <si>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</si>
  <si>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</si>
  <si>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</si>
  <si>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</si>
  <si>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</si>
  <si>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</si>
  <si>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</si>
  <si>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</si>
  <si>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</si>
  <si>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</si>
  <si>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</si>
  <si>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</si>
  <si>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</si>
  <si>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</si>
  <si>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</si>
  <si>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</si>
  <si>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</si>
  <si>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</si>
  <si>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</si>
  <si>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</si>
  <si>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</si>
  <si>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</si>
  <si>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</si>
  <si>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</si>
  <si>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</si>
  <si>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</si>
  <si>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</si>
  <si>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</si>
  <si>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</si>
  <si>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</si>
  <si>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</si>
  <si>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</si>
  <si>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</si>
  <si>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</si>
  <si>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</si>
  <si>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</si>
  <si>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</si>
  <si>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</si>
  <si>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</si>
  <si>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</si>
  <si>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</si>
  <si>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</si>
  <si>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</si>
  <si>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</si>
  <si>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</si>
  <si>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</si>
  <si>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</si>
  <si>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</si>
  <si>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</si>
  <si>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</si>
  <si>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</si>
  <si>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</si>
  <si>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</si>
  <si>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</si>
  <si>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</si>
  <si>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</si>
  <si>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</si>
  <si>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</si>
  <si>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</si>
  <si>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</si>
  <si>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</si>
  <si>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</si>
  <si>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</si>
  <si>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</si>
  <si>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</si>
  <si>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</si>
  <si>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</si>
  <si>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</si>
  <si>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</si>
  <si>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</si>
  <si>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</si>
  <si>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</si>
  <si>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</si>
  <si>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</si>
  <si>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</si>
  <si>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</si>
  <si>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</si>
  <si>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</si>
  <si>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</si>
  <si>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</si>
  <si>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</si>
  <si>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</si>
  <si>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</si>
  <si>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</si>
  <si>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</si>
  <si>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</si>
  <si>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</si>
  <si>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</si>
  <si>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</si>
  <si>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</si>
  <si>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</si>
  <si>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</si>
  <si>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</si>
  <si>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</si>
  <si>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</si>
  <si>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</si>
  <si>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</si>
  <si>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</si>
  <si>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</si>
  <si>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</si>
  <si>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</si>
  <si>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</si>
  <si>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</si>
  <si>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</si>
  <si>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</si>
  <si>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</si>
  <si>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</si>
  <si>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</si>
  <si>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</si>
  <si>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</si>
  <si>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</si>
  <si>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</si>
  <si>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</si>
  <si>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</si>
  <si>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</si>
  <si>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</si>
  <si>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</si>
  <si>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</si>
  <si>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</si>
  <si>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</si>
  <si>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</si>
  <si>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</si>
  <si>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</si>
  <si>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</si>
  <si>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</si>
  <si>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</si>
  <si>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</si>
  <si>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</si>
  <si>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</si>
  <si>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</si>
  <si>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</si>
  <si>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</si>
  <si>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</si>
  <si>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</si>
  <si>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</si>
  <si>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</si>
  <si>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</si>
  <si>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</si>
  <si>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</si>
  <si>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</si>
  <si>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</si>
  <si>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</si>
  <si>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</si>
  <si>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</si>
  <si>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</si>
  <si>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</si>
  <si>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</si>
  <si>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</si>
  <si>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</si>
  <si>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</si>
  <si>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</si>
  <si>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</si>
  <si>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</si>
  <si>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</si>
  <si>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</si>
  <si>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</si>
  <si>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</si>
  <si>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</si>
  <si>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</si>
  <si>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</si>
  <si>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</si>
  <si>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</si>
  <si>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</si>
  <si>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</si>
  <si>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</si>
  <si>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</si>
  <si>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</si>
  <si>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</si>
  <si>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</si>
  <si>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</si>
  <si>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</si>
  <si>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</si>
  <si>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</si>
  <si>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</si>
  <si>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</si>
  <si>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</si>
  <si>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</si>
  <si>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</si>
  <si>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</si>
  <si>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</si>
  <si>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</si>
  <si>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</si>
  <si>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</si>
  <si>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</si>
  <si>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</si>
  <si>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</si>
  <si>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</si>
  <si>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</si>
  <si>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</si>
  <si>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</si>
  <si>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</si>
  <si>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</si>
  <si>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</si>
  <si>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</si>
  <si>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</si>
  <si>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</si>
  <si>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</si>
  <si>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</si>
  <si>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</si>
  <si>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</si>
  <si>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</si>
  <si>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</si>
  <si>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</si>
  <si>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</si>
  <si>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</si>
  <si>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</si>
  <si>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</si>
  <si>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</si>
  <si>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</si>
  <si>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</si>
  <si>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</si>
  <si>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</si>
  <si>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</si>
  <si>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</si>
  <si>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</si>
  <si>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</si>
  <si>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</si>
  <si>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</si>
  <si>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</si>
  <si>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</si>
  <si>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</si>
  <si>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</si>
  <si>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</si>
  <si>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</si>
  <si>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</si>
  <si>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</si>
  <si>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</si>
  <si>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</si>
  <si>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</si>
  <si>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</si>
  <si>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</si>
  <si>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</si>
  <si>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</si>
  <si>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</si>
  <si>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</si>
  <si>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</si>
  <si>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</si>
  <si>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</si>
  <si>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</si>
  <si>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</si>
  <si>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</si>
  <si>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</si>
  <si>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</si>
  <si>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</si>
  <si>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</si>
  <si>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</si>
  <si>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</si>
  <si>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</si>
  <si>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</si>
  <si>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</si>
  <si>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</si>
  <si>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</si>
  <si>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</si>
  <si>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</si>
  <si>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</si>
  <si>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</si>
  <si>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</si>
  <si>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</si>
  <si>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</si>
  <si>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</si>
  <si>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</si>
  <si>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</si>
  <si>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</si>
  <si>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</si>
  <si>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</si>
  <si>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</si>
  <si>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</si>
  <si>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</si>
  <si>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</si>
  <si>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</si>
  <si>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</si>
  <si>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</si>
  <si>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</si>
  <si>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</si>
  <si>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</si>
  <si>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</si>
  <si>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</si>
  <si>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</si>
  <si>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</si>
  <si>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</si>
  <si>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</si>
  <si>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</si>
  <si>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</si>
  <si>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</si>
  <si>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</si>
  <si>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</si>
  <si>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</si>
  <si>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</si>
  <si>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</si>
  <si>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</si>
  <si>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</si>
  <si>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</si>
  <si>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</si>
  <si>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</si>
  <si>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</si>
  <si>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</si>
  <si>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</si>
  <si>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</si>
  <si>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</si>
  <si>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</si>
  <si>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</si>
  <si>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</si>
  <si>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</si>
  <si>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</si>
  <si>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</si>
  <si>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</si>
  <si>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</si>
  <si>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</si>
  <si>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</si>
  <si>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</si>
  <si>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</si>
  <si>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</si>
  <si>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</si>
  <si>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</si>
  <si>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</si>
  <si>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</si>
  <si>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</si>
  <si>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</si>
  <si>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</si>
  <si>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</si>
  <si>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</si>
  <si>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</si>
  <si>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</si>
  <si>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</si>
  <si>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</si>
  <si>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</si>
  <si>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</si>
  <si>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</si>
  <si>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</si>
  <si>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</si>
  <si>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</si>
  <si>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</si>
  <si>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</si>
  <si>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</si>
  <si>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</si>
  <si>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</si>
  <si>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</si>
  <si>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</si>
  <si>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</si>
  <si>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</si>
  <si>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</si>
  <si>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</si>
  <si>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</si>
  <si>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</si>
  <si>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</si>
  <si>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</si>
  <si>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</si>
  <si>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</si>
  <si>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</si>
  <si>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</si>
  <si>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</si>
  <si>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</si>
  <si>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</si>
  <si>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</si>
  <si>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</si>
  <si>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</si>
  <si>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</si>
  <si>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</si>
  <si>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</si>
  <si>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</si>
  <si>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</si>
  <si>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</si>
  <si>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</si>
  <si>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</si>
  <si>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</si>
  <si>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</si>
  <si>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</si>
  <si>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</si>
  <si>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</si>
  <si>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</si>
  <si>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</si>
  <si>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</si>
  <si>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</si>
  <si>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</si>
  <si>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</si>
  <si>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</si>
  <si>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</si>
  <si>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</si>
  <si>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</si>
  <si>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</si>
  <si>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</si>
  <si>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</si>
  <si>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</si>
  <si>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</si>
  <si>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</si>
  <si>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</si>
  <si>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</si>
  <si>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</si>
  <si>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</si>
  <si>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</si>
  <si>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</si>
  <si>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</si>
  <si>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</si>
  <si>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</si>
  <si>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</si>
  <si>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</si>
  <si>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</si>
  <si>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</si>
  <si>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</si>
  <si>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</si>
  <si>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</si>
  <si>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</si>
  <si>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</si>
  <si>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</si>
  <si>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</si>
  <si>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</si>
  <si>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</si>
  <si>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</si>
  <si>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</si>
  <si>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</si>
  <si>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</si>
  <si>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</si>
  <si>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</si>
  <si>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</si>
  <si>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</si>
  <si>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</si>
  <si>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</si>
  <si>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</si>
  <si>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</si>
  <si>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</si>
  <si>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</si>
  <si>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</si>
  <si>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</si>
  <si>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</si>
  <si>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</si>
  <si>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</si>
  <si>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</si>
  <si>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</si>
  <si>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</si>
  <si>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</si>
  <si>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</si>
  <si>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</si>
  <si>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</si>
  <si>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</si>
  <si>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</si>
  <si>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</si>
  <si>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</si>
  <si>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</si>
  <si>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</si>
  <si>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</si>
  <si>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</si>
  <si>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</si>
  <si>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</si>
  <si>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</si>
  <si>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</si>
  <si>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</si>
  <si>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</si>
  <si>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</si>
  <si>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</si>
  <si>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</si>
  <si>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</si>
  <si>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</si>
  <si>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</si>
  <si>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</si>
  <si>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</si>
  <si>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</si>
  <si>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</si>
  <si>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</si>
  <si>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</si>
  <si>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</si>
  <si>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</si>
  <si>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</si>
  <si>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</si>
  <si>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</si>
  <si>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</si>
  <si>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</si>
  <si>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</si>
  <si>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</si>
  <si>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</si>
  <si>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</si>
  <si>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</si>
  <si>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</si>
  <si>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</si>
  <si>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</si>
  <si>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</si>
  <si>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</si>
  <si>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</si>
  <si>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</si>
  <si>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</si>
  <si>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</si>
  <si>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</si>
  <si>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</si>
  <si>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</si>
  <si>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</si>
  <si>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</si>
  <si>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</si>
  <si>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</si>
  <si>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</si>
  <si>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</si>
  <si>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</si>
  <si>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</si>
  <si>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</si>
  <si>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</si>
  <si>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</si>
  <si>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</si>
  <si>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</si>
  <si>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</si>
  <si>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</si>
  <si>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</si>
  <si>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</si>
  <si>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</si>
  <si>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</si>
  <si>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</si>
  <si>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</si>
  <si>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</si>
  <si>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</si>
  <si>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</si>
  <si>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</si>
  <si>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</si>
  <si>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</si>
  <si>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</si>
  <si>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</si>
  <si>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</si>
  <si>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</si>
  <si>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</si>
  <si>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</si>
  <si>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</si>
  <si>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</si>
  <si>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</si>
  <si>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</si>
  <si>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</si>
  <si>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</si>
  <si>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</si>
  <si>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</si>
  <si>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</si>
  <si>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</si>
  <si>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</si>
  <si>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</si>
  <si>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</si>
  <si>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</si>
  <si>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</si>
  <si>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</si>
  <si>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</si>
  <si>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</si>
  <si>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</si>
  <si>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</si>
  <si>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</si>
  <si>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</si>
  <si>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</si>
  <si>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</si>
  <si>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</si>
  <si>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</si>
  <si>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</si>
  <si>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</si>
  <si>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</si>
  <si>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</si>
  <si>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</si>
  <si>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</si>
  <si>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</si>
  <si>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</si>
  <si>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</si>
  <si>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</si>
  <si>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</si>
  <si>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</si>
  <si>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</si>
  <si>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</si>
  <si>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</si>
  <si>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</si>
  <si>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</si>
  <si>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</si>
  <si>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</si>
  <si>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</si>
  <si>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</si>
  <si>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</si>
  <si>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</si>
  <si>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</si>
  <si>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</si>
  <si>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</si>
  <si>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</si>
  <si>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</si>
  <si>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</si>
  <si>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</si>
  <si>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</si>
  <si>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</si>
  <si>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</si>
  <si>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</si>
  <si>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</si>
  <si>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</si>
  <si>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</si>
  <si>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</si>
  <si>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</si>
  <si>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</si>
  <si>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</si>
  <si>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</si>
  <si>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</si>
  <si>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</si>
  <si>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</si>
  <si>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</si>
  <si>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</si>
  <si>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</si>
  <si>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</si>
  <si>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</si>
  <si>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</si>
  <si>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</si>
  <si>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</si>
  <si>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</si>
  <si>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</si>
  <si>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</si>
  <si>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</si>
  <si>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</si>
  <si>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</si>
  <si>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</si>
  <si>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</si>
  <si>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</si>
  <si>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</si>
  <si>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</si>
  <si>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</si>
  <si>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</si>
  <si>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</si>
  <si>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</si>
  <si>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</si>
  <si>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</si>
  <si>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</si>
  <si>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</si>
  <si>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</si>
  <si>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</si>
  <si>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</si>
  <si>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</si>
  <si>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</si>
  <si>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</si>
  <si>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</si>
  <si>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</si>
  <si>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</si>
  <si>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</si>
  <si>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</si>
  <si>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</si>
  <si>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</si>
  <si>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</si>
  <si>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</si>
  <si>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</si>
  <si>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</si>
  <si>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</si>
  <si>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</si>
  <si>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</si>
  <si>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</si>
  <si>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</si>
  <si>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</si>
  <si>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</si>
  <si>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</si>
  <si>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</si>
  <si>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</si>
  <si>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</si>
  <si>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</si>
  <si>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</si>
  <si>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</si>
  <si>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</si>
  <si>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</si>
  <si>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</si>
  <si>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</si>
  <si>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</si>
  <si>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</si>
  <si>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</si>
  <si>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</si>
  <si>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</si>
  <si>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</si>
  <si>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</si>
  <si>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</si>
  <si>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</si>
  <si>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</si>
  <si>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</si>
  <si>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</si>
  <si>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</si>
  <si>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</si>
  <si>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</si>
  <si>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</si>
  <si>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</si>
  <si>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</si>
  <si>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</si>
  <si>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</si>
  <si>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</si>
  <si>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</si>
  <si>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</si>
  <si>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</si>
  <si>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</si>
  <si>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</si>
  <si>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</si>
  <si>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</si>
  <si>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</si>
  <si>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</si>
  <si>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</si>
  <si>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</si>
  <si>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</si>
  <si>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</si>
  <si>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</si>
  <si>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</si>
  <si>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</si>
  <si>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</si>
  <si>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</si>
  <si>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</si>
  <si>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</si>
  <si>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</si>
  <si>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</si>
  <si>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</si>
  <si>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</si>
  <si>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</si>
  <si>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</si>
  <si>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</si>
  <si>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</si>
  <si>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</si>
  <si>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</si>
  <si>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</si>
  <si>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</si>
  <si>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</si>
  <si>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</si>
  <si>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</si>
  <si>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</si>
  <si>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</si>
  <si>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</si>
  <si>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</si>
  <si>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</si>
  <si>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</si>
  <si>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</si>
  <si>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</si>
  <si>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</si>
  <si>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</si>
  <si>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</si>
  <si>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</si>
  <si>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</si>
  <si>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</si>
  <si>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</si>
  <si>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</si>
  <si>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</si>
  <si>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</si>
  <si>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</si>
  <si>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</si>
  <si>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</si>
  <si>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</si>
  <si>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</si>
  <si>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</si>
  <si>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</si>
  <si>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</si>
  <si>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</si>
  <si>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</si>
  <si>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</si>
  <si>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</si>
  <si>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</si>
  <si>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</si>
  <si>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</si>
  <si>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</si>
  <si>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</si>
  <si>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</si>
  <si>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</si>
  <si>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</si>
  <si>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</si>
  <si>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</si>
  <si>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</si>
  <si>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</si>
  <si>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</si>
  <si>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</si>
  <si>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</si>
  <si>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</si>
  <si>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</si>
  <si>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</si>
  <si>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</si>
  <si>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</si>
  <si>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</si>
  <si>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</si>
  <si>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</si>
  <si>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</si>
  <si>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</si>
  <si>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</si>
  <si>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</si>
  <si>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</si>
  <si>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</si>
  <si>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</si>
  <si>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</si>
  <si>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</si>
  <si>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</si>
  <si>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</si>
  <si>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</si>
  <si>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</si>
  <si>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</si>
  <si>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</si>
  <si>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</si>
  <si>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</si>
  <si>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</si>
  <si>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</si>
  <si>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</si>
  <si>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</si>
  <si>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</si>
  <si>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</si>
  <si>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</si>
  <si>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</si>
  <si>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</si>
  <si>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</si>
  <si>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</si>
  <si>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</si>
  <si>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</si>
  <si>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</si>
  <si>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</si>
  <si>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</si>
  <si>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</si>
  <si>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</si>
  <si>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</si>
  <si>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</si>
  <si>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</si>
  <si>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</si>
  <si>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</si>
  <si>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</si>
  <si>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</si>
  <si>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</si>
  <si>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</si>
  <si>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</si>
  <si>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</si>
  <si>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</si>
  <si>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</si>
  <si>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</si>
  <si>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</si>
  <si>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</si>
  <si>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</si>
  <si>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</si>
  <si>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</si>
  <si>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</si>
  <si>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</si>
  <si>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</si>
  <si>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</si>
  <si>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</si>
  <si>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</si>
  <si>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</si>
  <si>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</si>
  <si>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</si>
  <si>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</si>
  <si>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</si>
  <si>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</si>
  <si>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</si>
  <si>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</si>
  <si>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</si>
  <si>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</si>
  <si>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</si>
  <si>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</si>
  <si>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</si>
  <si>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</si>
  <si>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</si>
  <si>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</si>
  <si>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</si>
  <si>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</si>
  <si>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</si>
  <si>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</si>
  <si>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</si>
  <si>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</si>
  <si>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</si>
  <si>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</si>
  <si>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</si>
  <si>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</si>
  <si>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</si>
  <si>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</si>
  <si>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</si>
  <si>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</si>
  <si>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</si>
  <si>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</si>
  <si>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</si>
  <si>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</si>
  <si>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</si>
  <si>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</si>
  <si>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</si>
  <si>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</si>
  <si>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</si>
  <si>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</si>
  <si>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</si>
  <si>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</si>
  <si>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</si>
  <si>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</si>
  <si>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</si>
  <si>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</si>
  <si>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</si>
  <si>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</si>
  <si>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</si>
  <si>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</si>
  <si>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</si>
  <si>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</si>
  <si>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</si>
  <si>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</si>
  <si>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</si>
  <si>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</si>
  <si>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</si>
  <si>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</si>
  <si>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</si>
  <si>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</si>
  <si>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</si>
  <si>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</si>
  <si>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</si>
  <si>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</si>
  <si>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</si>
  <si>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</si>
  <si>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</si>
  <si>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</si>
  <si>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</si>
  <si>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</si>
  <si>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</si>
  <si>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</si>
  <si>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</si>
  <si>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</si>
  <si>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</si>
  <si>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</si>
  <si>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</si>
  <si>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</si>
  <si>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</si>
  <si>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</si>
  <si>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</si>
  <si>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</si>
  <si>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</si>
  <si>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</si>
  <si>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</si>
  <si>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</si>
  <si>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</si>
  <si>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</si>
  <si>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</si>
  <si>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</si>
  <si>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</si>
  <si>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</si>
  <si>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</si>
  <si>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</si>
  <si>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</si>
  <si>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</si>
  <si>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</si>
  <si>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</si>
  <si>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</si>
  <si>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</si>
  <si>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</si>
  <si>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</si>
  <si>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</si>
  <si>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</si>
  <si>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</si>
  <si>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</si>
  <si>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</si>
  <si>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</si>
  <si>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</si>
  <si>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</si>
  <si>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</si>
  <si>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</si>
  <si>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</si>
  <si>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</si>
  <si>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</si>
  <si>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</si>
  <si>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</si>
  <si>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</si>
  <si>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</si>
  <si>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</si>
  <si>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</si>
  <si>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</si>
  <si>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</si>
  <si>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</si>
  <si>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</si>
  <si>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</si>
  <si>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</si>
  <si>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</si>
  <si>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</si>
  <si>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</si>
  <si>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</si>
  <si>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</si>
  <si>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</si>
  <si>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</si>
  <si>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</si>
  <si>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</si>
  <si>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</si>
  <si>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</si>
  <si>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</si>
  <si>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</si>
  <si>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</si>
  <si>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</si>
  <si>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</si>
  <si>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</si>
  <si>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</si>
  <si>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</si>
  <si>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</si>
  <si>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</si>
  <si>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</si>
  <si>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</si>
  <si>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</si>
  <si>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</si>
  <si>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</si>
  <si>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</si>
  <si>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</si>
  <si>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</si>
  <si>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</si>
  <si>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</si>
  <si>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</si>
  <si>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</si>
  <si>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</si>
  <si>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</si>
  <si>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</si>
  <si>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</si>
  <si>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</si>
  <si>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</si>
  <si>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</si>
  <si>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</si>
  <si>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</si>
  <si>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</si>
  <si>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</si>
  <si>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</si>
  <si>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</si>
  <si>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</si>
  <si>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</si>
  <si>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</si>
  <si>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</si>
  <si>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</si>
  <si>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</si>
  <si>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</si>
  <si>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</si>
  <si>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</si>
  <si>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</si>
  <si>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</si>
  <si>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</si>
  <si>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</si>
  <si>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</si>
  <si>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</si>
  <si>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</si>
  <si>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</si>
  <si>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</si>
  <si>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</si>
  <si>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</si>
  <si>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</si>
  <si>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</si>
  <si>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</si>
  <si>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</si>
  <si>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</si>
  <si>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</si>
  <si>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</si>
  <si>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</si>
  <si>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</si>
  <si>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</si>
  <si>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</si>
  <si>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</si>
  <si>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</si>
  <si>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</si>
  <si>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</si>
  <si>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</si>
  <si>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</si>
  <si>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</si>
  <si>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</si>
  <si>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</si>
  <si>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</si>
  <si>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</si>
  <si>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</si>
  <si>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</si>
  <si>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</si>
  <si>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</si>
  <si>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</si>
  <si>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</si>
  <si>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</si>
  <si>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</si>
  <si>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</si>
  <si>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</si>
  <si>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</si>
  <si>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</si>
  <si>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</si>
  <si>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</si>
  <si>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</si>
  <si>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</si>
  <si>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</si>
  <si>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</si>
  <si>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</si>
  <si>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</si>
  <si>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</si>
  <si>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</si>
  <si>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</si>
  <si>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</si>
  <si>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</si>
  <si>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</si>
  <si>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</si>
  <si>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</si>
  <si>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</si>
  <si>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</si>
  <si>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</si>
  <si>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</si>
  <si>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</si>
  <si>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</si>
  <si>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</si>
  <si>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</si>
  <si>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</si>
  <si>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</si>
  <si>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</si>
  <si>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</si>
  <si>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</si>
  <si>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</si>
  <si>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</si>
  <si>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</si>
  <si>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</si>
  <si>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</si>
  <si>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</si>
  <si>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</si>
  <si>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</si>
  <si>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</si>
  <si>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</si>
  <si>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</si>
  <si>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</si>
  <si>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</si>
  <si>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</si>
  <si>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</si>
  <si>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</si>
  <si>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</si>
  <si>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</si>
  <si>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</si>
  <si>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</si>
  <si>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</si>
  <si>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</si>
  <si>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</si>
  <si>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</si>
  <si>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</si>
  <si>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</si>
  <si>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</si>
  <si>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</si>
  <si>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</si>
  <si>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</si>
  <si>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</si>
  <si>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</si>
  <si>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</si>
  <si>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</si>
  <si>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</si>
  <si>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</si>
  <si>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</si>
  <si>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</si>
  <si>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</si>
  <si>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</si>
  <si>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</si>
  <si>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</si>
  <si>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</si>
  <si>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</si>
  <si>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</si>
  <si>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</si>
  <si>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</si>
  <si>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</si>
  <si>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</si>
  <si>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</si>
  <si>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</si>
  <si>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</si>
  <si>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</si>
  <si>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</si>
  <si>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</si>
  <si>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</si>
  <si>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</si>
  <si>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</si>
  <si>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</si>
  <si>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</si>
  <si>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</si>
  <si>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</si>
  <si>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</si>
  <si>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</si>
  <si>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</si>
  <si>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</si>
  <si>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</si>
  <si>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</si>
  <si>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</si>
  <si>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</si>
  <si>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</si>
  <si>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</si>
  <si>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</si>
  <si>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</si>
  <si>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</si>
  <si>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</si>
  <si>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</si>
  <si>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</si>
  <si>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</si>
  <si>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</si>
  <si>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</si>
  <si>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</si>
  <si>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</si>
  <si>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</si>
  <si>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</si>
  <si>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</si>
  <si>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</si>
  <si>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</si>
  <si>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</si>
  <si>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</si>
  <si>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</si>
  <si>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</si>
  <si>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</si>
  <si>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</si>
  <si>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</si>
  <si>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</si>
  <si>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</si>
  <si>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</si>
  <si>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</si>
  <si>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</si>
  <si>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</si>
  <si>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</si>
  <si>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</si>
  <si>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</si>
  <si>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</si>
  <si>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</si>
  <si>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</si>
  <si>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</si>
  <si>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</si>
  <si>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</si>
  <si>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</si>
  <si>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</si>
  <si>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</si>
  <si>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</si>
  <si>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</si>
  <si>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</si>
  <si>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</si>
  <si>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</si>
  <si>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</si>
  <si>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</si>
  <si>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</si>
  <si>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</si>
  <si>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</si>
  <si>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</si>
  <si>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</si>
  <si>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</si>
  <si>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</si>
  <si>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</si>
  <si>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</si>
  <si>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</si>
  <si>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</si>
  <si>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</si>
  <si>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</si>
  <si>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</si>
  <si>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</si>
  <si>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</si>
  <si>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</si>
  <si>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</si>
  <si>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</si>
  <si>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</si>
  <si>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</si>
  <si>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</si>
  <si>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</si>
  <si>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</si>
  <si>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</si>
  <si>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</si>
  <si>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</si>
  <si>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</si>
  <si>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</si>
  <si>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</si>
  <si>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</si>
  <si>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</si>
  <si>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</si>
  <si>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</si>
  <si>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</si>
  <si>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</si>
  <si>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</si>
  <si>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</si>
  <si>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</si>
  <si>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</si>
  <si>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</si>
  <si>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</si>
  <si>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</si>
  <si>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</si>
  <si>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</si>
  <si>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</si>
  <si>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</si>
  <si>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</si>
  <si>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</si>
  <si>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</si>
  <si>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</si>
  <si>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</si>
  <si>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</si>
  <si>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</si>
  <si>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</si>
  <si>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</si>
  <si>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</si>
  <si>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</si>
  <si>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</si>
  <si>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</si>
  <si>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</si>
  <si>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</si>
  <si>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</si>
  <si>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</si>
  <si>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</si>
  <si>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</si>
  <si>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</si>
  <si>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</si>
  <si>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</si>
  <si>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</si>
  <si>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</si>
  <si>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</si>
  <si>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</si>
  <si>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</si>
  <si>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</si>
  <si>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</si>
  <si>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</si>
  <si>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</si>
  <si>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</si>
  <si>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</si>
  <si>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</si>
  <si>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</si>
  <si>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</si>
  <si>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</si>
  <si>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</si>
  <si>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</si>
  <si>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</si>
  <si>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</si>
  <si>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</si>
  <si>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</si>
  <si>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</si>
  <si>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</si>
  <si>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</si>
  <si>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</si>
  <si>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</si>
  <si>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</si>
  <si>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</si>
  <si>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</si>
  <si>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</si>
  <si>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</si>
  <si>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</si>
  <si>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</si>
  <si>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</si>
  <si>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</si>
  <si>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</si>
  <si>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</si>
  <si>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</si>
  <si>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</si>
  <si>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</si>
  <si>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</si>
  <si>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</si>
  <si>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</si>
  <si>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</si>
  <si>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</si>
  <si>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</si>
  <si>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</si>
  <si>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</si>
  <si>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</si>
  <si>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</si>
  <si>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</si>
  <si>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</si>
  <si>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</si>
  <si>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</si>
  <si>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</si>
  <si>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</si>
  <si>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</si>
  <si>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</si>
  <si>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</si>
  <si>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</si>
  <si>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</si>
  <si>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</si>
  <si>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</si>
  <si>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</si>
  <si>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</si>
  <si>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</si>
  <si>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</si>
  <si>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</si>
  <si>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</si>
  <si>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</si>
  <si>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</si>
  <si>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</si>
  <si>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</si>
  <si>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</si>
  <si>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</si>
  <si>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</si>
  <si>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</si>
  <si>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</si>
  <si>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</si>
  <si>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</si>
  <si>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</si>
  <si>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</si>
  <si>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</si>
  <si>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</si>
  <si>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</si>
  <si>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</si>
  <si>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</si>
  <si>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</si>
  <si>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</si>
  <si>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</si>
  <si>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</si>
  <si>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</si>
  <si>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</si>
  <si>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</si>
  <si>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</si>
  <si>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</si>
  <si>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</si>
  <si>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</si>
  <si>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</si>
  <si>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</si>
  <si>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</si>
  <si>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</si>
  <si>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</si>
  <si>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</si>
  <si>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</si>
  <si>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</si>
  <si>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</si>
  <si>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</si>
  <si>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</si>
  <si>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</si>
  <si>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</si>
  <si>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</si>
  <si>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</si>
  <si>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</si>
  <si>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</si>
  <si>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</si>
  <si>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</si>
  <si>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</si>
  <si>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</si>
  <si>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</si>
  <si>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</si>
  <si>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</si>
  <si>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</si>
  <si>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</si>
  <si>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</si>
  <si>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</si>
  <si>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</si>
  <si>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</si>
  <si>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</si>
  <si>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</si>
  <si>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</si>
  <si>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</si>
  <si>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</si>
  <si>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</si>
  <si>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</si>
  <si>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</si>
  <si>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</si>
  <si>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</si>
  <si>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</si>
  <si>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</si>
  <si>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</si>
  <si>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</si>
  <si>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</si>
  <si>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</si>
  <si>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</si>
  <si>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</si>
  <si>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</si>
  <si>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</si>
  <si>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</si>
  <si>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</si>
  <si>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</si>
  <si>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</si>
  <si>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</si>
  <si>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</si>
  <si>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</si>
  <si>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</si>
  <si>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</si>
  <si>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</si>
  <si>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</si>
  <si>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</si>
  <si>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</si>
  <si>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</si>
  <si>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</si>
  <si>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</si>
  <si>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</si>
  <si>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</si>
  <si>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</si>
  <si>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</si>
  <si>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</si>
  <si>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</si>
  <si>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</si>
  <si>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</si>
  <si>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</si>
  <si>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</si>
  <si>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</si>
  <si>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</si>
  <si>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</si>
  <si>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</si>
  <si>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</si>
  <si>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</si>
  <si>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</si>
  <si>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</si>
  <si>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</si>
  <si>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</si>
  <si>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</si>
  <si>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</si>
  <si>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</si>
  <si>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</si>
  <si>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</si>
  <si>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</si>
  <si>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</si>
  <si>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</si>
  <si>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</si>
  <si>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</si>
  <si>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</si>
  <si>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</si>
  <si>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</si>
  <si>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</si>
  <si>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</si>
  <si>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</si>
  <si>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</si>
  <si>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</si>
  <si>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</si>
  <si>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</si>
  <si>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</si>
  <si>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</si>
  <si>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</si>
  <si>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</si>
  <si>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</si>
  <si>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</si>
  <si>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</si>
  <si>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</si>
  <si>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</si>
  <si>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</si>
  <si>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</si>
  <si>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</si>
  <si>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</si>
  <si>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</si>
  <si>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</si>
  <si>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</si>
  <si>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</si>
  <si>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</si>
  <si>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</si>
  <si>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</si>
  <si>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</si>
  <si>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</si>
  <si>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</si>
  <si>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</si>
  <si>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</si>
  <si>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</si>
  <si>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</si>
  <si>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</si>
  <si>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</si>
  <si>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</si>
  <si>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</si>
  <si>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</si>
  <si>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</si>
  <si>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</si>
  <si>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</si>
  <si>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</si>
  <si>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</si>
  <si>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</si>
  <si>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</si>
  <si>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</si>
  <si>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</si>
  <si>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</si>
  <si>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</si>
  <si>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</si>
  <si>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</si>
  <si>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</si>
  <si>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</si>
  <si>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</si>
  <si>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</si>
  <si>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</si>
  <si>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</si>
  <si>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</si>
  <si>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</si>
  <si>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</si>
  <si>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</si>
  <si>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</si>
  <si>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</si>
  <si>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</si>
  <si>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</si>
  <si>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</si>
  <si>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</si>
  <si>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</si>
  <si>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</si>
  <si>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</si>
  <si>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</si>
  <si>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</si>
  <si>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</si>
  <si>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</si>
  <si>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</si>
  <si>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</si>
  <si>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</si>
  <si>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</si>
  <si>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</si>
  <si>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</si>
  <si>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</si>
  <si>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</si>
  <si>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</si>
  <si>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</si>
  <si>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</si>
  <si>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</si>
  <si>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</si>
  <si>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</si>
  <si>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</si>
  <si>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</si>
  <si>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</si>
  <si>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</si>
  <si>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</si>
  <si>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</si>
  <si>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</si>
  <si>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</si>
  <si>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</si>
  <si>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</si>
  <si>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</si>
  <si>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</si>
  <si>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</si>
  <si>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</si>
  <si>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</si>
  <si>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</si>
  <si>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</si>
  <si>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</si>
  <si>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</si>
  <si>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</si>
  <si>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</si>
  <si>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</si>
  <si>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</si>
  <si>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</si>
  <si>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</si>
  <si>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</si>
  <si>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</si>
  <si>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</si>
  <si>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</si>
  <si>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</si>
  <si>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</si>
  <si>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</si>
  <si>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</si>
  <si>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</si>
  <si>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</si>
  <si>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</si>
  <si>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</si>
  <si>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</si>
  <si>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</si>
  <si>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</si>
  <si>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</si>
  <si>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</si>
  <si>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</si>
  <si>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</si>
  <si>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</si>
  <si>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</si>
  <si>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</si>
  <si>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</si>
  <si>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</si>
  <si>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</si>
  <si>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</si>
  <si>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</si>
  <si>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</si>
  <si>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</si>
  <si>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</si>
  <si>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</si>
  <si>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</si>
  <si>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</si>
  <si>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</si>
  <si>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</si>
  <si>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</si>
  <si>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</si>
  <si>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</si>
  <si>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</si>
  <si>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</si>
  <si>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</si>
  <si>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</si>
  <si>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</si>
  <si>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</si>
  <si>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</si>
  <si>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</si>
  <si>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</si>
  <si>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</si>
  <si>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</si>
  <si>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</si>
  <si>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</si>
  <si>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</si>
  <si>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</si>
  <si>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</si>
  <si>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</si>
  <si>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</si>
  <si>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</si>
  <si>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</si>
  <si>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</si>
  <si>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</si>
  <si>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</si>
  <si>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</si>
  <si>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</si>
  <si>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</si>
  <si>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</si>
  <si>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</si>
  <si>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</si>
  <si>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</si>
  <si>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</si>
  <si>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</si>
  <si>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</si>
  <si>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</si>
  <si>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</si>
  <si>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</si>
  <si>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</si>
  <si>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</si>
  <si>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</si>
  <si>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</si>
  <si>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</si>
  <si>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</si>
  <si>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</si>
  <si>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</si>
  <si>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</si>
  <si>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</si>
  <si>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</si>
  <si>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</si>
  <si>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</si>
  <si>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</si>
  <si>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</si>
  <si>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</si>
  <si>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</si>
  <si>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</si>
  <si>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</si>
  <si>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</si>
  <si>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</si>
  <si>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</si>
  <si>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</si>
  <si>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</si>
  <si>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</si>
  <si>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</si>
  <si>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</si>
  <si>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</si>
  <si>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</si>
  <si>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</si>
  <si>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</si>
  <si>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</si>
  <si>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</si>
  <si>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</si>
  <si>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</si>
  <si>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</si>
  <si>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</si>
  <si>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</si>
  <si>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</si>
  <si>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</si>
  <si>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</si>
  <si>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</si>
  <si>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</si>
  <si>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</si>
  <si>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</si>
  <si>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</si>
  <si>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</si>
  <si>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</si>
  <si>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</si>
  <si>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</si>
  <si>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</si>
  <si>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</si>
  <si>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</si>
  <si>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</si>
  <si>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</si>
  <si>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</si>
  <si>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</si>
  <si>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</si>
  <si>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</si>
  <si>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</si>
  <si>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</si>
  <si>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</si>
  <si>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</si>
  <si>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</si>
  <si>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</si>
  <si>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</si>
  <si>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</si>
  <si>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</si>
  <si>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</si>
  <si>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</si>
  <si>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</si>
  <si>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</si>
  <si>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</si>
  <si>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</si>
  <si>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</si>
  <si>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</si>
  <si>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</si>
  <si>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</si>
  <si>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</si>
  <si>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</si>
  <si>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</si>
  <si>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</si>
  <si>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</si>
  <si>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</si>
  <si>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</si>
  <si>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</si>
  <si>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</si>
  <si>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</si>
  <si>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</si>
  <si>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</si>
  <si>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</si>
  <si>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</si>
  <si>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</si>
  <si>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</si>
  <si>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</si>
  <si>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</si>
  <si>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</si>
  <si>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</si>
  <si>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</si>
  <si>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</si>
  <si>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</si>
  <si>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</si>
  <si>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</si>
  <si>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</si>
  <si>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</si>
  <si>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</si>
  <si>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</si>
  <si>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</si>
  <si>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</si>
  <si>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</si>
  <si>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</si>
  <si>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</si>
  <si>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</si>
  <si>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</si>
  <si>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</si>
  <si>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</si>
  <si>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</si>
  <si>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</si>
  <si>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</si>
  <si>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</si>
  <si>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</si>
  <si>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</si>
  <si>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</si>
  <si>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</si>
  <si>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</si>
  <si>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</si>
  <si>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</si>
  <si>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</si>
  <si>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</si>
  <si>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</si>
  <si>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</si>
  <si>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</si>
  <si>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</si>
  <si>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</si>
  <si>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</si>
  <si>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</si>
  <si>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</si>
  <si>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</si>
  <si>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</si>
  <si>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</si>
  <si>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</si>
  <si>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</si>
  <si>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</si>
  <si>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</si>
  <si>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</si>
  <si>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</si>
  <si>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</si>
  <si>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</si>
  <si>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</si>
  <si>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</si>
  <si>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</si>
  <si>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</si>
  <si>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</si>
  <si>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</si>
  <si>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</si>
  <si>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</si>
  <si>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</si>
  <si>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</si>
  <si>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</si>
  <si>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</si>
  <si>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</si>
  <si>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</si>
  <si>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</si>
  <si>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</si>
  <si>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</si>
  <si>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</si>
  <si>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</si>
  <si>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</si>
  <si>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</si>
  <si>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</si>
  <si>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</si>
  <si>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</si>
  <si>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</si>
  <si>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</si>
  <si>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</si>
  <si>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</si>
  <si>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</si>
  <si>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</si>
  <si>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</si>
  <si>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</si>
  <si>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</si>
  <si>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</si>
  <si>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</si>
  <si>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</si>
  <si>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</si>
  <si>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</si>
  <si>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</si>
  <si>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</si>
  <si>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</si>
  <si>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</si>
  <si>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</si>
  <si>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</si>
  <si>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</si>
  <si>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</si>
  <si>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</si>
  <si>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</si>
  <si>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</si>
  <si>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</si>
  <si>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</si>
  <si>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</si>
  <si>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</si>
  <si>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</si>
  <si>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</si>
  <si>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</si>
  <si>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</si>
  <si>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</si>
  <si>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</si>
  <si>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</si>
  <si>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</si>
  <si>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</si>
  <si>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</si>
  <si>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</si>
  <si>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</si>
  <si>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</si>
  <si>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</si>
  <si>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</si>
  <si>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</si>
  <si>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</si>
  <si>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</si>
  <si>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</si>
  <si>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</si>
  <si>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</si>
  <si>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</si>
  <si>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</si>
  <si>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</si>
  <si>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</si>
  <si>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</si>
  <si>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</si>
  <si>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</si>
  <si>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</si>
  <si>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</si>
  <si>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</si>
  <si>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</si>
  <si>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</si>
  <si>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</si>
  <si>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</si>
  <si>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</si>
  <si>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</si>
  <si>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</si>
  <si>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</si>
  <si>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</si>
  <si>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</si>
  <si>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</si>
  <si>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</si>
  <si>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</si>
  <si>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</si>
  <si>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</si>
  <si>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</si>
  <si>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</si>
  <si>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</si>
  <si>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</si>
  <si>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</si>
  <si>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</si>
  <si>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</si>
  <si>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</si>
  <si>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</si>
  <si>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</si>
  <si>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</si>
  <si>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</si>
  <si>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</si>
  <si>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</si>
  <si>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</si>
  <si>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</si>
  <si>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</si>
  <si>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</si>
  <si>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</si>
  <si>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</si>
  <si>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</si>
  <si>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</si>
  <si>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</si>
  <si>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</si>
  <si>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</si>
  <si>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</si>
  <si>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</si>
  <si>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</si>
  <si>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</si>
  <si>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</si>
  <si>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</si>
  <si>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</si>
  <si>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</si>
  <si>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</si>
  <si>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</si>
  <si>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</si>
  <si>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</si>
  <si>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</si>
  <si>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</si>
  <si>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</si>
  <si>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</si>
  <si>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</si>
  <si>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</si>
  <si>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</si>
  <si>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</si>
  <si>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</si>
  <si>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</si>
  <si>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</si>
  <si>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</si>
  <si>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</si>
  <si>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</si>
  <si>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</si>
  <si>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</si>
  <si>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</si>
  <si>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</si>
  <si>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</si>
  <si>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</si>
  <si>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</si>
  <si>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</si>
  <si>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</si>
  <si>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</si>
  <si>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</si>
  <si>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</si>
  <si>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</si>
  <si>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</si>
  <si>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</si>
  <si>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</si>
  <si>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</si>
  <si>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</si>
  <si>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</si>
  <si>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</si>
  <si>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</si>
  <si>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</si>
  <si>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</si>
  <si>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</si>
  <si>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</si>
  <si>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</si>
  <si>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</si>
  <si>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</si>
  <si>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</si>
  <si>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</si>
  <si>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</si>
  <si>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</si>
  <si>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</si>
  <si>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</si>
  <si>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</si>
  <si>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</si>
  <si>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</si>
  <si>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</si>
  <si>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</si>
  <si>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</si>
  <si>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</si>
  <si>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</si>
  <si>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</si>
  <si>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</si>
  <si>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</si>
  <si>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</si>
  <si>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</si>
  <si>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</si>
  <si>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</si>
  <si>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</si>
  <si>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</si>
  <si>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</si>
  <si>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</si>
  <si>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</si>
  <si>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</si>
  <si>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</si>
  <si>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</si>
  <si>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</si>
  <si>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</si>
  <si>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</si>
  <si>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</si>
  <si>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</si>
  <si>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</si>
  <si>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</si>
  <si>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</si>
  <si>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</si>
  <si>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</si>
  <si>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</si>
  <si>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</si>
  <si>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</si>
  <si>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</si>
  <si>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</si>
  <si>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</si>
  <si>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</si>
  <si>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</si>
  <si>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</si>
  <si>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</si>
  <si>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</si>
  <si>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</si>
  <si>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</si>
  <si>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</si>
  <si>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</si>
  <si>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</si>
  <si>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</si>
  <si>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</si>
  <si>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</si>
  <si>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</si>
  <si>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</si>
  <si>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</si>
  <si>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</si>
  <si>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</si>
  <si>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</si>
  <si>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</si>
  <si>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</si>
  <si>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</si>
  <si>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</si>
  <si>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</si>
  <si>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</si>
  <si>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</si>
  <si>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</si>
  <si>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</si>
  <si>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</si>
  <si>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</si>
  <si>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</si>
  <si>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</si>
  <si>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</si>
  <si>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</si>
  <si>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</si>
  <si>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</si>
  <si>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</si>
  <si>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</si>
  <si>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</si>
  <si>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</si>
  <si>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</si>
  <si>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</si>
  <si>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</si>
  <si>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</si>
  <si>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</si>
  <si>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</si>
  <si>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</si>
  <si>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</si>
  <si>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</si>
  <si>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</si>
  <si>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</si>
  <si>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</si>
  <si>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</si>
  <si>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</si>
  <si>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</si>
  <si>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</si>
  <si>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</si>
  <si>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</si>
  <si>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</si>
  <si>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</si>
  <si>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</si>
  <si>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</si>
  <si>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</si>
  <si>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</si>
  <si>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</si>
  <si>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</si>
  <si>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</si>
  <si>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</si>
  <si>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</si>
  <si>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</si>
  <si>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</si>
  <si>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</si>
  <si>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</si>
  <si>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</si>
  <si>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</si>
  <si>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</si>
  <si>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</si>
  <si>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</si>
  <si>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</si>
  <si>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</si>
  <si>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</si>
  <si>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</si>
  <si>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</si>
  <si>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</si>
  <si>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</si>
  <si>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</si>
  <si>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</si>
  <si>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</si>
  <si>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</si>
  <si>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</si>
  <si>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</si>
  <si>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</si>
  <si>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</si>
  <si>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</si>
  <si>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</si>
  <si>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</si>
  <si>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</si>
  <si>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</si>
  <si>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</si>
  <si>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</si>
  <si>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</si>
  <si>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</si>
  <si>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</si>
  <si>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</si>
  <si>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</si>
  <si>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</si>
  <si>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</si>
  <si>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</si>
  <si>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</si>
  <si>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</si>
  <si>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</si>
  <si>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</si>
  <si>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</si>
  <si>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</si>
  <si>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</si>
  <si>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</si>
  <si>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</si>
  <si>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</si>
  <si>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</si>
  <si>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</si>
  <si>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</si>
  <si>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</si>
  <si>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</si>
  <si>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</si>
  <si>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</si>
  <si>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</si>
  <si>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</si>
  <si>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</si>
  <si>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</si>
  <si>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</si>
  <si>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</si>
  <si>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</si>
  <si>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</si>
  <si>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</si>
  <si>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</si>
  <si>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</si>
  <si>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</si>
  <si>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</si>
  <si>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</si>
  <si>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</si>
  <si>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</si>
  <si>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</si>
  <si>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</si>
  <si>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</si>
  <si>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</si>
  <si>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</si>
  <si>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</si>
  <si>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</si>
  <si>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</si>
  <si>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</si>
  <si>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</si>
  <si>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</si>
  <si>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</si>
  <si>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</si>
  <si>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</si>
  <si>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</si>
  <si>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</si>
  <si>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</si>
  <si>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</si>
  <si>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</si>
  <si>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</si>
  <si>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</si>
  <si>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</si>
  <si>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</si>
  <si>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</si>
  <si>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</si>
  <si>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</si>
  <si>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</si>
  <si>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</si>
  <si>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</si>
  <si>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</si>
  <si>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</si>
  <si>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</si>
  <si>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</si>
  <si>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</si>
  <si>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</si>
  <si>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</si>
  <si>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</si>
  <si>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</si>
  <si>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</si>
  <si>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</si>
  <si>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</si>
  <si>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</si>
  <si>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</si>
  <si>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</si>
  <si>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</si>
  <si>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</si>
  <si>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</si>
  <si>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</si>
  <si>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</si>
  <si>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</si>
  <si>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</si>
  <si>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</si>
  <si>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</si>
  <si>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</si>
  <si>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</si>
  <si>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</si>
  <si>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</si>
  <si>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</si>
  <si>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</si>
  <si>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</si>
  <si>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</si>
  <si>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</si>
  <si>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</si>
  <si>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</si>
  <si>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</si>
  <si>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</si>
  <si>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</si>
  <si>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</si>
  <si>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</si>
  <si>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</si>
  <si>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</si>
  <si>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</si>
  <si>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</si>
  <si>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</si>
  <si>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</si>
  <si>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</si>
  <si>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</si>
  <si>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</si>
  <si>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</si>
  <si>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</si>
  <si>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</si>
  <si>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</si>
  <si>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</si>
  <si>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</si>
  <si>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</si>
  <si>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</si>
  <si>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</si>
  <si>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</si>
  <si>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</si>
  <si>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</si>
  <si>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</si>
  <si>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</si>
  <si>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</si>
  <si>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</si>
  <si>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</si>
  <si>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</si>
  <si>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</si>
  <si>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</si>
  <si>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</si>
  <si>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</si>
  <si>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</si>
  <si>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</si>
  <si>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</si>
  <si>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</si>
  <si>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</si>
  <si>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</si>
  <si>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</si>
  <si>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</si>
  <si>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</si>
  <si>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</si>
  <si>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</si>
  <si>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</si>
  <si>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</si>
  <si>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</si>
  <si>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</si>
  <si>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</si>
  <si>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</si>
  <si>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</si>
  <si>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</si>
  <si>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</si>
  <si>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</si>
  <si>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</si>
  <si>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</si>
  <si>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</si>
  <si>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</si>
  <si>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</si>
  <si>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</si>
  <si>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</si>
  <si>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</si>
  <si>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</si>
  <si>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</si>
  <si>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</si>
  <si>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</si>
  <si>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</si>
  <si>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</si>
  <si>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</si>
  <si>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</si>
  <si>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</si>
  <si>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</si>
  <si>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</si>
  <si>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</si>
  <si>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</si>
  <si>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</si>
  <si>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</si>
  <si>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</si>
  <si>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</si>
  <si>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</si>
  <si>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</si>
  <si>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</si>
  <si>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</si>
  <si>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</si>
  <si>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</si>
  <si>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</si>
  <si>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</si>
  <si>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</si>
  <si>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</si>
  <si>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</si>
  <si>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</si>
  <si>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</si>
  <si>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</si>
  <si>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</si>
  <si>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</si>
  <si>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</si>
  <si>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</si>
  <si>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</si>
  <si>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</si>
  <si>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</si>
  <si>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</si>
  <si>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</si>
  <si>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</si>
  <si>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</si>
  <si>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</si>
  <si>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</si>
  <si>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</si>
  <si>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</si>
  <si>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</si>
  <si>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</si>
  <si>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</si>
  <si>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</si>
  <si>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</si>
  <si>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</si>
  <si>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</si>
  <si>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</si>
  <si>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</si>
  <si>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</si>
  <si>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</si>
  <si>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</si>
  <si>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</si>
  <si>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</si>
  <si>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</si>
  <si>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</si>
  <si>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</si>
  <si>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</si>
  <si>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</si>
  <si>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</si>
  <si>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</si>
  <si>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</si>
  <si>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</si>
  <si>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</si>
  <si>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</si>
  <si>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</si>
  <si>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</si>
  <si>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</si>
  <si>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</si>
  <si>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</si>
  <si>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</si>
  <si>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</si>
  <si>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</si>
  <si>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</si>
  <si>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</si>
  <si>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</si>
  <si>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</si>
  <si>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</si>
  <si>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</si>
  <si>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</si>
  <si>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</si>
  <si>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</si>
  <si>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</si>
  <si>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</si>
  <si>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</si>
  <si>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</si>
  <si>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</si>
  <si>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</si>
  <si>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</si>
  <si>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</si>
  <si>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</si>
  <si>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</si>
  <si>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</si>
  <si>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</si>
  <si>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</si>
  <si>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</si>
  <si>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</si>
  <si>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</si>
  <si>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</si>
  <si>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</si>
  <si>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</si>
  <si>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</si>
  <si>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</si>
  <si>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</si>
  <si>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</si>
  <si>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</si>
  <si>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</si>
  <si>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</si>
  <si>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</si>
  <si>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</si>
  <si>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</si>
  <si>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</si>
  <si>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</si>
  <si>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</si>
  <si>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</si>
  <si>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</si>
  <si>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</si>
  <si>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</si>
  <si>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</si>
  <si>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</si>
  <si>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</si>
  <si>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</si>
  <si>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</si>
  <si>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</si>
  <si>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</si>
  <si>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</si>
  <si>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</si>
  <si>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</si>
  <si>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</si>
  <si>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</si>
  <si>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</si>
  <si>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</si>
  <si>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</si>
  <si>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</si>
  <si>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</si>
  <si>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</si>
  <si>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</si>
  <si>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</si>
  <si>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</si>
  <si>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</si>
  <si>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</si>
  <si>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</si>
  <si>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</si>
  <si>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</si>
  <si>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</si>
  <si>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</si>
  <si>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</si>
  <si>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</si>
  <si>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</si>
  <si>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</si>
  <si>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</si>
  <si>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</si>
  <si>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</si>
  <si>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</si>
  <si>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</si>
  <si>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</si>
  <si>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</si>
  <si>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</si>
  <si>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</si>
  <si>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</si>
  <si>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</si>
  <si>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</si>
  <si>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</si>
  <si>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</si>
  <si>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</si>
  <si>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</si>
  <si>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</si>
  <si>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</si>
  <si>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</si>
  <si>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</si>
  <si>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</si>
  <si>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</si>
  <si>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</si>
  <si>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</si>
  <si>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</si>
  <si>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</si>
  <si>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</si>
  <si>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</si>
  <si>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</si>
  <si>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</si>
  <si>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</si>
  <si>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</si>
  <si>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</si>
  <si>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</si>
  <si>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</si>
  <si>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</si>
  <si>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</si>
  <si>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</si>
  <si>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</si>
  <si>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</si>
  <si>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</si>
  <si>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</si>
  <si>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</si>
  <si>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</si>
  <si>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</si>
  <si>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</si>
  <si>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</si>
  <si>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</si>
  <si>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</si>
  <si>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</si>
  <si>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</si>
  <si>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</si>
  <si>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</si>
  <si>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</si>
  <si>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</si>
  <si>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</si>
  <si>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</si>
  <si>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</si>
  <si>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</si>
  <si>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</si>
  <si>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</si>
  <si>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</si>
  <si>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</si>
  <si>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</si>
  <si>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</si>
  <si>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</si>
  <si>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</si>
  <si>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</si>
  <si>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</si>
  <si>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</si>
  <si>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</si>
  <si>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</si>
  <si>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</si>
  <si>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</si>
  <si>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</si>
  <si>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</si>
  <si>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</si>
  <si>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</si>
  <si>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</si>
  <si>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</si>
  <si>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</si>
  <si>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</si>
  <si>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</si>
  <si>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</si>
  <si>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</si>
  <si>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</si>
  <si>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</si>
  <si>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</si>
  <si>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</si>
  <si>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</si>
  <si>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</si>
  <si>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</si>
  <si>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</si>
  <si>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</si>
  <si>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</si>
  <si>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</si>
  <si>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</si>
  <si>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</si>
  <si>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</si>
  <si>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</si>
  <si>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</si>
  <si>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</si>
  <si>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</si>
  <si>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</si>
  <si>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</si>
  <si>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</si>
  <si>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</si>
  <si>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</si>
  <si>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</si>
  <si>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</si>
  <si>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</si>
  <si>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</si>
  <si>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</si>
  <si>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</si>
  <si>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</si>
  <si>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</si>
  <si>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</si>
  <si>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</si>
  <si>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</si>
  <si>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</si>
  <si>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</si>
  <si>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</si>
  <si>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</si>
  <si>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</si>
  <si>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</si>
  <si>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</si>
  <si>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</si>
  <si>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</si>
  <si>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</si>
  <si>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</si>
  <si>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</si>
  <si>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</si>
  <si>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</si>
  <si>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</si>
  <si>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</si>
  <si>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</si>
  <si>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</si>
  <si>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</si>
  <si>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</si>
  <si>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</si>
  <si>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</si>
  <si>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</si>
  <si>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</si>
  <si>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</si>
  <si>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</si>
  <si>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</si>
  <si>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</si>
  <si>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</si>
  <si>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</si>
  <si>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</si>
  <si>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</si>
  <si>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</si>
  <si>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</si>
  <si>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</si>
  <si>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</si>
  <si>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</si>
  <si>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</si>
  <si>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</si>
  <si>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</si>
  <si>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</si>
  <si>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</si>
  <si>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</si>
  <si>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</si>
  <si>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</si>
  <si>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</si>
  <si>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</si>
  <si>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</si>
  <si>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</si>
  <si>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</si>
  <si>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</si>
  <si>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</si>
  <si>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</si>
  <si>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</si>
  <si>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</si>
  <si>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</si>
  <si>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</si>
  <si>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</si>
  <si>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</si>
  <si>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</si>
  <si>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</si>
  <si>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</si>
  <si>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</si>
  <si>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</si>
  <si>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</si>
  <si>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</si>
  <si>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</si>
  <si>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</si>
  <si>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</si>
  <si>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</si>
  <si>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</si>
  <si>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</si>
  <si>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</si>
  <si>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</si>
  <si>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</si>
  <si>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</si>
  <si>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</si>
  <si>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</si>
  <si>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</si>
  <si>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</si>
  <si>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</si>
  <si>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</si>
  <si>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</si>
  <si>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</si>
  <si>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</si>
  <si>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</si>
  <si>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</si>
  <si>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</si>
  <si>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</si>
  <si>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</si>
  <si>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</si>
  <si>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</si>
  <si>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</si>
  <si>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</si>
  <si>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</si>
  <si>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</si>
  <si>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</si>
  <si>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</si>
  <si>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</si>
  <si>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</si>
  <si>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</si>
  <si>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</si>
  <si>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</si>
  <si>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</si>
  <si>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</si>
  <si>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</si>
  <si>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</si>
  <si>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</si>
  <si>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</si>
  <si>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</si>
  <si>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</si>
  <si>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</si>
  <si>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</si>
  <si>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</si>
  <si>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</si>
  <si>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</si>
  <si>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</si>
  <si>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</si>
  <si>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</si>
  <si>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</si>
  <si>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</si>
  <si>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</si>
  <si>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</si>
  <si>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</si>
  <si>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</si>
  <si>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</si>
  <si>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</si>
  <si>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</si>
  <si>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</si>
  <si>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</si>
  <si>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</si>
  <si>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</si>
  <si>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</si>
  <si>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</si>
  <si>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</si>
  <si>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</si>
  <si>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</si>
  <si>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</si>
  <si>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</si>
  <si>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</si>
  <si>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</si>
  <si>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</si>
  <si>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</si>
  <si>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</si>
  <si>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</si>
  <si>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</si>
  <si>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</si>
  <si>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</si>
  <si>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</si>
  <si>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</si>
  <si>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</si>
  <si>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</si>
  <si>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</si>
  <si>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</si>
  <si>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</si>
  <si>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</si>
  <si>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</si>
  <si>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</si>
  <si>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</si>
  <si>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</si>
  <si>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</si>
  <si>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</si>
  <si>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</si>
  <si>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</si>
  <si>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</si>
  <si>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</si>
  <si>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</si>
  <si>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</si>
  <si>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</si>
  <si>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</si>
  <si>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</si>
  <si>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</si>
  <si>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</si>
  <si>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</si>
  <si>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</si>
  <si>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</si>
  <si>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</si>
  <si>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</si>
  <si>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</si>
  <si>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</si>
  <si>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</si>
  <si>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</si>
  <si>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</si>
  <si>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</si>
  <si>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</si>
  <si>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</si>
  <si>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</si>
  <si>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</si>
  <si>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</si>
  <si>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</si>
  <si>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</si>
  <si>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</si>
  <si>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</si>
  <si>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</si>
  <si>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</si>
  <si>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</si>
  <si>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</si>
  <si>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</si>
  <si>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</si>
  <si>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</si>
  <si>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</si>
  <si>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</si>
  <si>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</si>
  <si>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</si>
  <si>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</si>
  <si>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</si>
  <si>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</si>
  <si>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</si>
  <si>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</si>
  <si>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</si>
  <si>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</si>
  <si>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</si>
  <si>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</si>
  <si>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</si>
  <si>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</si>
  <si>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</si>
  <si>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</si>
  <si>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</si>
  <si>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</si>
  <si>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</si>
  <si>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</si>
  <si>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</si>
  <si>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</si>
  <si>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</si>
  <si>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</si>
  <si>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</si>
  <si>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</si>
  <si>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</si>
  <si>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</si>
  <si>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</si>
  <si>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</si>
  <si>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</si>
  <si>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</si>
  <si>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</si>
  <si>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</si>
  <si>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</si>
  <si>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</si>
  <si>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</si>
  <si>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</si>
  <si>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</si>
  <si>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</si>
  <si>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</si>
  <si>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</si>
  <si>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</si>
  <si>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</si>
  <si>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</si>
  <si>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</si>
  <si>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</si>
  <si>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</si>
  <si>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</si>
  <si>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</si>
  <si>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</si>
  <si>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</si>
  <si>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</si>
  <si>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</si>
  <si>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</si>
  <si>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</si>
  <si>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</si>
  <si>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</si>
  <si>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</si>
  <si>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</si>
  <si>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</si>
  <si>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</si>
  <si>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</si>
  <si>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</si>
  <si>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</si>
  <si>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</si>
  <si>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</si>
  <si>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</si>
  <si>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</si>
  <si>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</si>
  <si>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</si>
  <si>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</si>
  <si>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</si>
  <si>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</si>
  <si>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</si>
  <si>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</si>
  <si>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</si>
  <si>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</si>
  <si>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</si>
  <si>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</si>
  <si>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</si>
  <si>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</si>
  <si>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</si>
  <si>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</si>
  <si>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</si>
  <si>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</si>
  <si>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</si>
  <si>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</si>
  <si>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</si>
  <si>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</si>
  <si>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</si>
  <si>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</si>
  <si>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</si>
  <si>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</si>
  <si>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</si>
  <si>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</si>
  <si>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</si>
  <si>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</si>
  <si>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</si>
  <si>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</si>
  <si>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</si>
  <si>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</si>
  <si>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</si>
  <si>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</si>
  <si>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</si>
  <si>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</si>
  <si>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</si>
  <si>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</si>
  <si>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</si>
  <si>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</si>
  <si>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</si>
  <si>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</si>
  <si>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</si>
  <si>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</si>
  <si>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</si>
  <si>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</si>
  <si>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</si>
  <si>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</si>
  <si>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</si>
  <si>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</si>
  <si>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</si>
  <si>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</si>
  <si>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</si>
  <si>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</si>
  <si>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</si>
  <si>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</si>
  <si>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</si>
  <si>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</si>
  <si>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</si>
  <si>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</si>
  <si>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</si>
  <si>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</si>
  <si>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</si>
  <si>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</si>
  <si>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</si>
  <si>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</si>
  <si>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</si>
  <si>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</si>
  <si>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</si>
  <si>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</si>
  <si>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</si>
  <si>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</si>
  <si>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</si>
  <si>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</si>
  <si>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</si>
  <si>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</si>
  <si>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</si>
  <si>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</si>
  <si>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</si>
  <si>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</si>
  <si>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</si>
  <si>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</si>
  <si>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</si>
  <si>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</si>
  <si>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</si>
  <si>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</si>
  <si>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</si>
  <si>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</si>
  <si>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</si>
  <si>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</si>
  <si>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</si>
  <si>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</si>
  <si>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</si>
  <si>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</si>
  <si>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</si>
  <si>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</si>
  <si>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</si>
  <si>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</si>
  <si>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</si>
  <si>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</si>
  <si>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</si>
  <si>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</si>
  <si>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</si>
  <si>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</si>
  <si>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</si>
  <si>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</si>
  <si>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</si>
  <si>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</si>
  <si>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</si>
  <si>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</si>
  <si>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</si>
  <si>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</si>
  <si>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</si>
  <si>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</si>
  <si>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</si>
  <si>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</si>
  <si>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</si>
  <si>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</si>
  <si>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</si>
  <si>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</si>
  <si>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</si>
  <si>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</si>
  <si>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</si>
  <si>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</si>
  <si>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</si>
  <si>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</si>
  <si>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</si>
  <si>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</si>
  <si>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</si>
  <si>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</si>
  <si>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</si>
  <si>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</si>
  <si>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</si>
  <si>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</si>
  <si>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</si>
  <si>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</si>
  <si>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</si>
  <si>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</si>
  <si>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</si>
  <si>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</si>
  <si>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</si>
  <si>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</si>
  <si>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</si>
  <si>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</si>
  <si>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</si>
  <si>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</si>
  <si>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</si>
  <si>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</si>
  <si>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</si>
  <si>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</si>
  <si>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</si>
  <si>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</si>
  <si>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</si>
  <si>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</si>
  <si>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</si>
  <si>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</si>
  <si>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</si>
  <si>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</si>
  <si>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</si>
  <si>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</si>
  <si>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</si>
  <si>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</si>
  <si>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</si>
  <si>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</si>
  <si>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</si>
  <si>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</si>
  <si>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</si>
  <si>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</si>
  <si>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</si>
  <si>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</si>
  <si>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</si>
  <si>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</si>
  <si>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</si>
  <si>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</si>
  <si>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</si>
  <si>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</si>
  <si>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</si>
  <si>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</si>
  <si>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</si>
  <si>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</si>
  <si>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</si>
  <si>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</si>
  <si>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</si>
  <si>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</si>
  <si>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</si>
  <si>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</si>
  <si>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</si>
  <si>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</si>
  <si>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</si>
  <si>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</si>
  <si>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</si>
  <si>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</si>
  <si>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</si>
  <si>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</si>
  <si>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</si>
  <si>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</si>
  <si>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</si>
  <si>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</si>
  <si>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</si>
  <si>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</si>
  <si>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</si>
  <si>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</si>
  <si>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</si>
  <si>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</si>
  <si>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</si>
  <si>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</si>
  <si>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</si>
  <si>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</si>
  <si>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</si>
  <si>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</si>
  <si>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</si>
  <si>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</si>
  <si>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</si>
  <si>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</si>
  <si>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</si>
  <si>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</si>
  <si>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</si>
  <si>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</si>
  <si>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</si>
  <si>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</si>
  <si>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</si>
  <si>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</si>
  <si>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</si>
  <si>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</si>
  <si>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</si>
  <si>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</si>
  <si>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</si>
  <si>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</si>
  <si>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</si>
  <si>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</si>
  <si>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</si>
  <si>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</si>
  <si>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</si>
  <si>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</si>
  <si>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</si>
  <si>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</si>
  <si>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</si>
  <si>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</si>
  <si>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</si>
  <si>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</si>
  <si>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</si>
  <si>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</si>
  <si>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</si>
  <si>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</si>
  <si>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</si>
  <si>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</si>
  <si>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</si>
  <si>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</si>
  <si>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</si>
  <si>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</si>
  <si>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</si>
  <si>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</si>
  <si>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</si>
  <si>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</si>
  <si>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</si>
  <si>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</si>
  <si>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</si>
  <si>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</si>
  <si>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</si>
  <si>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</si>
  <si>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</si>
  <si>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</si>
  <si>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</si>
  <si>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</si>
  <si>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</si>
  <si>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</si>
  <si>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</si>
  <si>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</si>
  <si>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</si>
  <si>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</si>
  <si>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</si>
  <si>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</si>
  <si>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</si>
  <si>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</si>
  <si>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</si>
  <si>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</si>
  <si>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</si>
  <si>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</si>
  <si>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</si>
  <si>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</si>
  <si>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</si>
  <si>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</si>
  <si>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</si>
  <si>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</si>
  <si>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</si>
  <si>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</si>
  <si>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</si>
  <si>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</si>
  <si>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</si>
  <si>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</si>
  <si>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</si>
  <si>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</si>
  <si>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</si>
  <si>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</si>
  <si>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</si>
  <si>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</si>
  <si>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</si>
  <si>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</si>
  <si>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</si>
  <si>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</si>
  <si>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</si>
  <si>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</si>
  <si>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</si>
  <si>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</si>
  <si>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</si>
  <si>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</si>
  <si>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</si>
  <si>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</si>
  <si>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</si>
  <si>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</si>
  <si>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</si>
  <si>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</si>
  <si>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</si>
  <si>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</si>
  <si>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</si>
  <si>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</si>
  <si>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</si>
  <si>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</si>
  <si>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</si>
  <si>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</si>
  <si>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</si>
  <si>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</si>
  <si>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</si>
  <si>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</si>
  <si>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</si>
  <si>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</si>
  <si>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</si>
  <si>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</si>
  <si>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</si>
  <si>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</si>
  <si>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</si>
  <si>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</si>
  <si>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</si>
  <si>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</si>
  <si>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</si>
  <si>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</si>
  <si>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</si>
  <si>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</si>
  <si>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</si>
  <si>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</si>
  <si>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</si>
  <si>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</si>
  <si>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</si>
  <si>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</si>
  <si>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</si>
  <si>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</si>
  <si>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</si>
  <si>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</si>
  <si>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</si>
  <si>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</si>
  <si>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</si>
  <si>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</si>
  <si>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</si>
  <si>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</si>
  <si>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</si>
  <si>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</si>
  <si>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</si>
  <si>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</si>
  <si>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</si>
  <si>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</si>
  <si>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</si>
  <si>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</si>
  <si>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</si>
  <si>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</si>
  <si>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</si>
  <si>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</si>
  <si>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</si>
  <si>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</si>
  <si>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</si>
  <si>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</si>
  <si>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</si>
  <si>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</si>
  <si>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</si>
  <si>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</si>
  <si>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</si>
  <si>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</si>
  <si>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</si>
  <si>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</si>
  <si>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</si>
  <si>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</si>
  <si>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</si>
  <si>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</si>
  <si>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</si>
  <si>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</si>
  <si>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</si>
  <si>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</si>
  <si>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</si>
  <si>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</si>
  <si>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</si>
  <si>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</si>
  <si>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</si>
  <si>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</si>
  <si>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</si>
  <si>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</si>
  <si>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</si>
  <si>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</si>
  <si>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</si>
  <si>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</si>
  <si>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</si>
  <si>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</si>
  <si>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</si>
  <si>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</si>
  <si>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</si>
  <si>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</si>
  <si>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</si>
  <si>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</si>
  <si>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</si>
  <si>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</si>
  <si>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</si>
  <si>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</si>
  <si>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</si>
  <si>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</si>
  <si>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</si>
  <si>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</si>
  <si>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</si>
  <si>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</si>
  <si>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</si>
  <si>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</si>
  <si>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</si>
  <si>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</si>
  <si>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</si>
  <si>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</si>
  <si>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</si>
  <si>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</si>
  <si>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</si>
  <si>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</si>
  <si>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</si>
  <si>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</si>
  <si>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</si>
  <si>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</si>
  <si>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</si>
  <si>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</si>
  <si>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</si>
  <si>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</si>
  <si>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</si>
  <si>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</si>
  <si>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</si>
  <si>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</si>
  <si>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</si>
  <si>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</si>
  <si>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</si>
  <si>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</si>
  <si>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</si>
  <si>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</si>
  <si>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</si>
  <si>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</si>
  <si>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</si>
  <si>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</si>
  <si>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</si>
  <si>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</si>
  <si>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</si>
  <si>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</si>
  <si>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</si>
  <si>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</si>
  <si>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</si>
  <si>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</si>
  <si>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</si>
  <si>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</si>
  <si>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</si>
  <si>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</si>
  <si>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</si>
  <si>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</si>
  <si>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</si>
  <si>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</si>
  <si>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</si>
  <si>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</si>
  <si>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</si>
  <si>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</si>
  <si>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</si>
  <si>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</si>
  <si>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</si>
  <si>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</si>
  <si>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</si>
  <si>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</si>
  <si>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</si>
  <si>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</si>
  <si>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</si>
  <si>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</si>
  <si>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</si>
  <si>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</si>
  <si>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</si>
  <si>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</si>
  <si>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</si>
  <si>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</si>
  <si>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</si>
  <si>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</si>
  <si>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</si>
  <si>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</si>
  <si>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</si>
  <si>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</si>
  <si>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</si>
  <si>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</si>
  <si>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</si>
  <si>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</si>
  <si>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</si>
  <si>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</si>
  <si>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</si>
  <si>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</si>
  <si>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</si>
  <si>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</si>
  <si>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</si>
  <si>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</si>
  <si>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</si>
  <si>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</si>
  <si>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</si>
  <si>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</si>
  <si>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</si>
  <si>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</si>
  <si>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</si>
  <si>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</si>
  <si>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</si>
  <si>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</si>
  <si>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</si>
  <si>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</si>
  <si>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</si>
  <si>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</si>
  <si>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</si>
  <si>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</si>
  <si>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</si>
  <si>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</si>
  <si>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</si>
  <si>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</si>
  <si>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</si>
  <si>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</si>
  <si>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</si>
  <si>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</si>
  <si>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</si>
  <si>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</si>
  <si>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</si>
  <si>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</si>
  <si>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</si>
  <si>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</si>
  <si>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</si>
  <si>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</si>
  <si>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</si>
  <si>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</si>
  <si>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</si>
  <si>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</si>
  <si>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</si>
  <si>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</si>
  <si>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</si>
  <si>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</si>
  <si>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</si>
  <si>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</si>
  <si>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</si>
  <si>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</si>
  <si>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</si>
  <si>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</si>
  <si>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</si>
  <si>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</si>
  <si>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</si>
  <si>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</si>
  <si>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</si>
  <si>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</si>
  <si>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</si>
  <si>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</si>
  <si>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</si>
  <si>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</si>
  <si>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</si>
  <si>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</si>
  <si>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</si>
  <si>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</si>
  <si>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</si>
  <si>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</si>
  <si>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</si>
  <si>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</si>
  <si>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</si>
  <si>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</si>
  <si>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</si>
  <si>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</si>
  <si>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</si>
  <si>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</si>
  <si>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</si>
  <si>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</si>
  <si>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</si>
  <si>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</si>
  <si>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</si>
  <si>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</si>
  <si>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</si>
  <si>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</si>
  <si>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</si>
  <si>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</si>
  <si>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</si>
  <si>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</si>
  <si>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</si>
  <si>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</si>
  <si>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</si>
  <si>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</si>
  <si>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</si>
  <si>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</si>
  <si>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</si>
  <si>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</si>
  <si>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</si>
  <si>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</si>
  <si>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</si>
  <si>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</si>
  <si>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</si>
  <si>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</si>
  <si>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</si>
  <si>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</si>
  <si>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</si>
  <si>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</si>
  <si>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</si>
  <si>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</si>
  <si>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</si>
  <si>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</si>
  <si>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</si>
  <si>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</si>
  <si>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</si>
  <si>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</si>
  <si>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</si>
  <si>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</si>
  <si>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</si>
  <si>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</si>
  <si>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</si>
  <si>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</si>
  <si>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</si>
  <si>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</si>
  <si>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</si>
  <si>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</si>
  <si>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</si>
  <si>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</si>
  <si>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</si>
  <si>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</si>
  <si>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</si>
  <si>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</si>
  <si>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</si>
  <si>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</si>
  <si>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</si>
  <si>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</si>
  <si>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</si>
  <si>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</si>
  <si>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</si>
  <si>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</si>
  <si>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</si>
  <si>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</si>
  <si>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</si>
  <si>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</si>
  <si>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</si>
  <si>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</si>
  <si>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</si>
  <si>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</si>
  <si>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</si>
  <si>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</si>
  <si>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</si>
  <si>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</si>
  <si>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</si>
  <si>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</si>
  <si>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</si>
  <si>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</si>
  <si>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</si>
  <si>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</si>
  <si>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</si>
  <si>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</si>
  <si>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</si>
  <si>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</si>
  <si>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</si>
  <si>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</si>
  <si>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</si>
  <si>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</si>
  <si>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</si>
  <si>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</si>
  <si>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</si>
  <si>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</si>
  <si>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</si>
  <si>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</si>
  <si>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</si>
  <si>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</si>
  <si>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</si>
  <si>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</si>
  <si>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</si>
  <si>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</si>
  <si>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</si>
  <si>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</si>
  <si>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</si>
  <si>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</si>
  <si>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</si>
  <si>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</si>
  <si>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</si>
  <si>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</si>
  <si>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</si>
  <si>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</si>
  <si>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</si>
  <si>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</si>
  <si>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</si>
  <si>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</si>
  <si>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</si>
  <si>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</si>
  <si>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</si>
  <si>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</si>
  <si>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</si>
  <si>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</si>
  <si>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</si>
  <si>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</si>
  <si>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</si>
  <si>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</si>
  <si>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</si>
  <si>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</si>
  <si>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</si>
  <si>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</si>
  <si>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</si>
  <si>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</si>
  <si>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</si>
  <si>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</si>
  <si>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</si>
  <si>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</si>
  <si>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</si>
  <si>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</si>
  <si>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</si>
  <si>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</si>
  <si>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</si>
  <si>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</si>
  <si>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</si>
  <si>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</si>
  <si>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</si>
  <si>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</si>
  <si>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</si>
  <si>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</si>
  <si>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</si>
  <si>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</si>
  <si>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</si>
  <si>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</si>
  <si>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</si>
  <si>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</si>
  <si>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</si>
  <si>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</si>
  <si>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</si>
  <si>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</si>
  <si>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</si>
  <si>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</si>
  <si>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</si>
  <si>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</si>
  <si>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</si>
  <si>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</si>
  <si>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</si>
  <si>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</si>
  <si>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</si>
  <si>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</si>
  <si>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</si>
  <si>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</si>
  <si>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</si>
  <si>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</si>
  <si>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</si>
  <si>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</si>
  <si>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</si>
  <si>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</si>
  <si>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</si>
  <si>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</si>
  <si>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</si>
  <si>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</si>
  <si>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</si>
  <si>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</si>
  <si>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</si>
  <si>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</si>
  <si>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</si>
  <si>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</si>
  <si>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</si>
  <si>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</si>
  <si>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</si>
  <si>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</si>
  <si>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</si>
  <si>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</si>
  <si>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</si>
  <si>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</si>
  <si>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</si>
  <si>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</si>
  <si>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</si>
  <si>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</si>
  <si>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</si>
  <si>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</si>
  <si>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</si>
  <si>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</si>
  <si>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</si>
  <si>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</si>
  <si>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</si>
  <si>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</si>
  <si>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</si>
  <si>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</si>
  <si>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</si>
  <si>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</si>
  <si>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</si>
  <si>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</si>
  <si>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</si>
  <si>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</si>
  <si>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</si>
  <si>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</si>
  <si>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</si>
  <si>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</si>
  <si>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</si>
  <si>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</si>
  <si>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</si>
  <si>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</si>
  <si>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</si>
  <si>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</si>
  <si>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</si>
  <si>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</si>
  <si>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</si>
  <si>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</si>
  <si>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</si>
  <si>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</si>
  <si>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</si>
  <si>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</si>
  <si>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</si>
  <si>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</si>
  <si>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</si>
  <si>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</si>
  <si>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</si>
  <si>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</si>
  <si>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</si>
  <si>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</si>
  <si>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</si>
  <si>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</si>
  <si>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</si>
  <si>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</si>
  <si>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</si>
  <si>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</si>
  <si>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</si>
  <si>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</si>
  <si>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</si>
  <si>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</si>
  <si>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</si>
  <si>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</si>
  <si>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</si>
  <si>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</si>
  <si>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</si>
  <si>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</si>
  <si>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</si>
  <si>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</si>
  <si>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</si>
  <si>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</si>
  <si>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</si>
  <si>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</si>
  <si>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</si>
  <si>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</si>
  <si>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</si>
  <si>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</si>
  <si>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</si>
  <si>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</si>
  <si>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</si>
  <si>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</si>
  <si>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</si>
  <si>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</si>
  <si>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</si>
  <si>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</si>
  <si>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</si>
  <si>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</si>
  <si>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</si>
  <si>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</si>
  <si>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</si>
  <si>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</si>
  <si>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</si>
  <si>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</si>
  <si>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</si>
  <si>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</si>
  <si>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</si>
  <si>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</si>
  <si>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</si>
  <si>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</si>
  <si>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</si>
  <si>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</si>
  <si>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</si>
  <si>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</si>
  <si>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</si>
  <si>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</si>
  <si>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</si>
  <si>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</si>
  <si>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</si>
  <si>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</si>
  <si>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</si>
  <si>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</si>
  <si>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</si>
  <si>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</si>
  <si>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</si>
  <si>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</si>
  <si>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</si>
  <si>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</si>
  <si>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</si>
  <si>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</si>
  <si>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</si>
  <si>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</si>
  <si>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</si>
  <si>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</si>
  <si>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</si>
  <si>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</si>
  <si>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</si>
  <si>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</si>
  <si>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</si>
  <si>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</si>
  <si>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</si>
  <si>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</si>
  <si>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</si>
  <si>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</si>
  <si>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</si>
  <si>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</si>
  <si>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</si>
  <si>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</si>
  <si>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</si>
  <si>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</si>
  <si>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</si>
  <si>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</si>
  <si>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</si>
  <si>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</si>
  <si>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</si>
  <si>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</si>
  <si>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</si>
  <si>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</si>
  <si>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</si>
  <si>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</si>
  <si>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</si>
  <si>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</si>
  <si>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</si>
  <si>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</si>
  <si>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</si>
  <si>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</si>
  <si>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</si>
  <si>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</si>
  <si>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</si>
  <si>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</si>
  <si>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</si>
  <si>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</si>
  <si>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</si>
  <si>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</si>
  <si>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</si>
  <si>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</si>
  <si>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</si>
  <si>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</si>
  <si>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</si>
  <si>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</si>
  <si>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</si>
  <si>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</si>
  <si>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</si>
  <si>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</si>
  <si>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</si>
  <si>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</si>
  <si>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</si>
  <si>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</si>
  <si>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</si>
  <si>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</si>
  <si>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</si>
  <si>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</si>
  <si>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</si>
  <si>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</si>
  <si>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</si>
  <si>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</si>
  <si>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</si>
  <si>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</si>
  <si>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</si>
  <si>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</si>
  <si>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</si>
  <si>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</si>
  <si>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</si>
  <si>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</si>
  <si>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</si>
  <si>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</si>
  <si>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</si>
  <si>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</si>
  <si>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</si>
  <si>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</si>
  <si>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</si>
  <si>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</si>
  <si>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</si>
  <si>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</si>
  <si>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</si>
  <si>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</si>
  <si>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</si>
  <si>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</si>
  <si>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</si>
  <si>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</si>
  <si>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</si>
  <si>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</si>
  <si>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</si>
  <si>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</si>
  <si>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</si>
  <si>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</si>
  <si>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</si>
  <si>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</si>
  <si>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</si>
  <si>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</si>
  <si>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</si>
  <si>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</si>
  <si>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</si>
  <si>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</si>
  <si>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</si>
  <si>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</si>
  <si>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</si>
  <si>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</si>
  <si>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</si>
  <si>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</si>
  <si>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</si>
  <si>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</si>
  <si>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</si>
  <si>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</si>
  <si>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</si>
  <si>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</si>
  <si>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</si>
  <si>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</si>
  <si>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</si>
  <si>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</si>
  <si>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</si>
  <si>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</si>
  <si>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</si>
  <si>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</si>
  <si>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</si>
  <si>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</si>
  <si>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</si>
  <si>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</si>
  <si>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</si>
  <si>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</si>
  <si>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</si>
  <si>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</si>
  <si>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</si>
  <si>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</si>
  <si>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</si>
  <si>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</si>
  <si>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</si>
  <si>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</si>
  <si>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</si>
  <si>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</si>
  <si>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</si>
  <si>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</si>
  <si>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</si>
  <si>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</si>
  <si>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</si>
  <si>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</si>
  <si>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</si>
  <si>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</si>
  <si>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</si>
  <si>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</si>
  <si>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</si>
  <si>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</si>
  <si>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</si>
  <si>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</si>
  <si>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</si>
  <si>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</si>
  <si>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</si>
  <si>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</si>
  <si>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</si>
  <si>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</si>
  <si>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</si>
  <si>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</si>
  <si>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</si>
  <si>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</si>
  <si>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</si>
  <si>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</si>
  <si>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</si>
  <si>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</si>
  <si>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</si>
  <si>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</si>
  <si>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</si>
  <si>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</si>
  <si>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</si>
  <si>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</si>
  <si>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</si>
  <si>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</si>
  <si>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</si>
  <si>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</si>
  <si>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</si>
  <si>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</si>
  <si>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</si>
  <si>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</si>
  <si>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</si>
  <si>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</si>
  <si>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</si>
  <si>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</si>
  <si>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</si>
  <si>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</si>
  <si>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</si>
  <si>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</si>
  <si>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</si>
  <si>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</si>
  <si>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</si>
  <si>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</si>
  <si>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</si>
  <si>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</si>
  <si>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</si>
  <si>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</si>
  <si>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</si>
  <si>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</si>
  <si>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</si>
  <si>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</si>
  <si>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</si>
  <si>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</si>
  <si>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</si>
  <si>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</si>
  <si>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</si>
  <si>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</si>
  <si>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</si>
  <si>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</si>
  <si>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</si>
  <si>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</si>
  <si>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</si>
  <si>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</si>
  <si>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</si>
  <si>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</si>
  <si>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</si>
  <si>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</si>
  <si>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</si>
  <si>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</si>
  <si>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</si>
  <si>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</si>
  <si>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</si>
  <si>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</si>
  <si>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</si>
  <si>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</si>
  <si>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</si>
  <si>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</si>
  <si>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</si>
  <si>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</si>
  <si>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</si>
  <si>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</si>
  <si>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</si>
  <si>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</si>
  <si>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</si>
  <si>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</si>
  <si>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</si>
  <si>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</si>
  <si>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</si>
  <si>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</si>
  <si>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</si>
  <si>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</si>
  <si>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</si>
  <si>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</si>
  <si>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</si>
  <si>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</si>
  <si>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</si>
  <si>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</si>
  <si>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</si>
  <si>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</si>
  <si>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</si>
  <si>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</si>
  <si>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</si>
  <si>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</si>
  <si>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</si>
  <si>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</si>
  <si>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</si>
  <si>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</si>
  <si>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</si>
  <si>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</si>
  <si>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</si>
  <si>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</si>
  <si>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</si>
  <si>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</si>
  <si>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</si>
  <si>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</si>
  <si>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</si>
  <si>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</si>
  <si>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</si>
  <si>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</si>
  <si>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</si>
  <si>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</si>
  <si>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</si>
  <si>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</si>
  <si>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</si>
  <si>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</si>
  <si>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</si>
  <si>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</si>
  <si>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</si>
  <si>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</si>
  <si>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</si>
  <si>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</si>
  <si>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</si>
  <si>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</si>
  <si>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</si>
  <si>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</si>
  <si>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</si>
  <si>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</si>
  <si>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</si>
  <si>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</si>
  <si>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</si>
  <si>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</si>
  <si>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</si>
  <si>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</si>
  <si>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</si>
  <si>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</si>
  <si>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</si>
  <si>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</si>
  <si>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</si>
  <si>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</si>
  <si>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</si>
  <si>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</si>
  <si>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</si>
  <si>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</si>
  <si>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</si>
  <si>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</si>
  <si>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</si>
  <si>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</si>
  <si>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</si>
  <si>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</si>
  <si>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</si>
  <si>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</si>
  <si>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</si>
  <si>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</si>
  <si>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</si>
  <si>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</si>
  <si>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</si>
  <si>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</si>
  <si>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</si>
  <si>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</si>
  <si>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</si>
  <si>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</si>
  <si>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</si>
  <si>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</si>
  <si>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</si>
  <si>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</si>
  <si>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</si>
  <si>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</si>
  <si>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</si>
  <si>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</si>
  <si>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</si>
  <si>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</si>
  <si>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</si>
  <si>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</si>
  <si>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</si>
  <si>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</si>
  <si>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</si>
  <si>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</si>
  <si>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</si>
  <si>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</si>
  <si>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</si>
  <si>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</si>
  <si>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</si>
  <si>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</si>
  <si>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</si>
  <si>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</si>
  <si>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</si>
  <si>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</si>
  <si>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</si>
  <si>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</si>
  <si>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</si>
  <si>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</si>
  <si>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</si>
  <si>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</si>
  <si>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</si>
  <si>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</si>
  <si>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</si>
  <si>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</si>
  <si>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</si>
  <si>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</si>
  <si>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</si>
  <si>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</si>
  <si>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</si>
  <si>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</si>
  <si>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</si>
  <si>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</si>
  <si>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</si>
  <si>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</si>
  <si>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</si>
  <si>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</si>
  <si>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</si>
  <si>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</si>
  <si>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</si>
  <si>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</si>
  <si>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</si>
  <si>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</si>
  <si>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</si>
  <si>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</si>
  <si>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</si>
  <si>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</si>
  <si>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</si>
  <si>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</si>
  <si>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</si>
  <si>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</si>
  <si>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</si>
  <si>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</si>
  <si>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</si>
  <si>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</si>
  <si>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</si>
  <si>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</si>
  <si>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</si>
  <si>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</si>
  <si>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</si>
  <si>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</si>
  <si>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</si>
  <si>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</si>
  <si>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</si>
  <si>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</si>
  <si>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</si>
  <si>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</si>
  <si>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</si>
  <si>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</si>
  <si>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</si>
  <si>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</si>
  <si>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</si>
  <si>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</si>
  <si>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</si>
  <si>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</si>
  <si>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</si>
  <si>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</si>
  <si>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</si>
  <si>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</si>
  <si>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</si>
  <si>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</si>
  <si>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</si>
  <si>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</si>
  <si>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</si>
  <si>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</si>
  <si>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</si>
  <si>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</si>
  <si>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</si>
  <si>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</si>
  <si>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</si>
  <si>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</si>
  <si>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</si>
  <si>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</si>
  <si>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</si>
  <si>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</si>
  <si>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</si>
  <si>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</si>
  <si>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</si>
  <si>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</si>
  <si>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</si>
  <si>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</si>
  <si>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</si>
  <si>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</si>
  <si>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</si>
  <si>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</si>
  <si>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</si>
  <si>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</si>
  <si>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</si>
  <si>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</si>
  <si>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</si>
  <si>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</si>
  <si>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</si>
  <si>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</si>
  <si>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</si>
  <si>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</si>
  <si>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</si>
  <si>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</si>
  <si>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</si>
  <si>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</si>
  <si>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</si>
  <si>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</si>
  <si>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</si>
  <si>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</si>
  <si>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</si>
  <si>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</si>
  <si>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</si>
  <si>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</si>
  <si>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</si>
  <si>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</si>
  <si>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</si>
  <si>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</si>
  <si>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</si>
  <si>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</si>
  <si>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</si>
  <si>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</si>
  <si>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</si>
  <si>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</si>
  <si>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</si>
  <si>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</si>
  <si>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</si>
  <si>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</si>
  <si>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</si>
  <si>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</si>
  <si>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</si>
  <si>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</si>
  <si>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</si>
  <si>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</si>
  <si>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</si>
  <si>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</si>
  <si>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</si>
  <si>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</si>
  <si>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</si>
  <si>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</si>
  <si>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</si>
  <si>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</si>
  <si>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</si>
  <si>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</si>
  <si>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</si>
  <si>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</si>
  <si>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</si>
  <si>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</si>
  <si>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</si>
  <si>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</si>
  <si>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</si>
  <si>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</si>
  <si>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</si>
  <si>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</si>
  <si>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</si>
  <si>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</si>
  <si>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</si>
  <si>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</si>
  <si>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</si>
  <si>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</si>
  <si>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</si>
  <si>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</si>
  <si>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</si>
  <si>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</si>
  <si>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</si>
  <si>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</si>
  <si>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</si>
  <si>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</si>
  <si>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</si>
  <si>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</si>
  <si>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</si>
  <si>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</si>
  <si>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</si>
  <si>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</si>
  <si>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</si>
  <si>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</si>
  <si>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</si>
  <si>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</si>
  <si>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</si>
  <si>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</si>
  <si>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</si>
  <si>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</si>
  <si>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</si>
  <si>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</si>
  <si>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</si>
  <si>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</si>
  <si>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</si>
  <si>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</si>
  <si>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</si>
  <si>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</si>
  <si>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</si>
  <si>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</si>
  <si>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</si>
  <si>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</si>
  <si>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</si>
  <si>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</si>
  <si>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</si>
  <si>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</si>
  <si>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</si>
  <si>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</si>
  <si>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</si>
  <si>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</si>
  <si>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</si>
  <si>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</si>
  <si>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</si>
  <si>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</si>
  <si>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</si>
  <si>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</si>
  <si>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</si>
  <si>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</si>
  <si>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</si>
  <si>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</si>
  <si>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</si>
  <si>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</si>
  <si>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</si>
  <si>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</si>
  <si>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</si>
  <si>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</si>
  <si>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</si>
  <si>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</si>
  <si>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</si>
  <si>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</si>
  <si>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</si>
  <si>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</si>
  <si>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</si>
  <si>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</si>
  <si>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</si>
  <si>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</si>
  <si>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</si>
  <si>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</si>
  <si>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</si>
  <si>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</si>
  <si>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</si>
  <si>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</si>
  <si>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</si>
  <si>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</si>
  <si>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</si>
  <si>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</si>
  <si>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</si>
  <si>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</si>
  <si>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</si>
  <si>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</si>
  <si>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</si>
  <si>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</si>
  <si>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</si>
  <si>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</si>
  <si>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</si>
  <si>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</si>
  <si>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</si>
  <si>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</si>
  <si>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</si>
  <si>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</si>
  <si>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</si>
  <si>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</si>
  <si>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</si>
  <si>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</si>
  <si>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</si>
  <si>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</si>
  <si>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</si>
  <si>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</si>
  <si>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</si>
  <si>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</si>
  <si>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</si>
  <si>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</si>
  <si>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</si>
  <si>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</si>
  <si>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</si>
  <si>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</si>
  <si>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</si>
  <si>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</si>
  <si>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</si>
  <si>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</si>
  <si>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</si>
  <si>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</si>
  <si>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</si>
  <si>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</si>
  <si>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</si>
  <si>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</si>
  <si>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</si>
  <si>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</si>
  <si>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</si>
  <si>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</si>
  <si>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</si>
  <si>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</si>
  <si>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</si>
  <si>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</si>
  <si>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</si>
  <si>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</si>
  <si>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</si>
  <si>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</si>
  <si>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</si>
  <si>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</si>
  <si>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</si>
  <si>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</si>
  <si>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</si>
  <si>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</si>
  <si>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</si>
  <si>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</si>
  <si>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</si>
  <si>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</si>
  <si>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</si>
  <si>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</si>
  <si>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</si>
  <si>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</si>
  <si>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</si>
  <si>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</si>
  <si>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</si>
  <si>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</si>
  <si>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</si>
  <si>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</si>
  <si>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</si>
  <si>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</si>
  <si>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</si>
  <si>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</si>
  <si>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</si>
  <si>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</si>
  <si>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</si>
  <si>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</si>
  <si>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</si>
  <si>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</si>
  <si>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</si>
  <si>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</si>
  <si>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</si>
  <si>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</si>
  <si>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</si>
  <si>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</si>
  <si>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</si>
  <si>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</si>
  <si>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</si>
  <si>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</si>
  <si>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</si>
  <si>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</si>
  <si>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</si>
  <si>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</si>
  <si>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</si>
  <si>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</si>
  <si>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</si>
  <si>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</si>
  <si>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</si>
  <si>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</si>
  <si>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</si>
  <si>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</si>
  <si>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</si>
  <si>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</si>
  <si>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</si>
  <si>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</si>
  <si>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</si>
  <si>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</si>
  <si>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</si>
  <si>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</si>
  <si>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</si>
  <si>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</si>
  <si>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</si>
  <si>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</si>
  <si>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</si>
  <si>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</si>
  <si>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</si>
  <si>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</si>
  <si>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</si>
  <si>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</si>
  <si>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</si>
  <si>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</si>
  <si>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</si>
  <si>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</si>
  <si>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</si>
  <si>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</si>
  <si>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</si>
  <si>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</si>
  <si>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</si>
  <si>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</si>
  <si>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</si>
  <si>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</si>
  <si>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</si>
  <si>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</si>
  <si>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</si>
  <si>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</si>
  <si>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</si>
  <si>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</si>
  <si>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</si>
  <si>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</si>
  <si>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</si>
  <si>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</si>
  <si>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</si>
  <si>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</si>
  <si>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</si>
  <si>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</si>
  <si>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</si>
  <si>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</si>
  <si>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</si>
  <si>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</si>
  <si>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</si>
  <si>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</si>
  <si>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</si>
  <si>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</si>
  <si>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</si>
  <si>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</si>
  <si>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</si>
  <si>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</si>
  <si>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</si>
  <si>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</si>
  <si>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</si>
  <si>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</si>
  <si>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</si>
  <si>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</si>
  <si>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</si>
  <si>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</si>
  <si>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</si>
  <si>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</si>
  <si>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</si>
  <si>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</si>
  <si>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</si>
  <si>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</si>
  <si>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</si>
  <si>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</si>
  <si>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</si>
  <si>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</si>
  <si>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</si>
  <si>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</si>
  <si>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</si>
  <si>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</si>
  <si>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</si>
  <si>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</si>
  <si>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</si>
  <si>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</si>
  <si>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</si>
  <si>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</si>
  <si>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</si>
  <si>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</si>
  <si>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</si>
  <si>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</si>
  <si>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</si>
  <si>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</si>
  <si>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</si>
  <si>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</si>
  <si>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</si>
  <si>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</si>
  <si>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</si>
  <si>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</si>
  <si>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</si>
  <si>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</si>
  <si>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</si>
  <si>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</si>
  <si>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</si>
  <si>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</si>
  <si>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</si>
  <si>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</si>
  <si>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</si>
  <si>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</si>
  <si>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</si>
  <si>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</si>
  <si>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</si>
  <si>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</si>
  <si>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</si>
  <si>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</si>
  <si>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</si>
  <si>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</si>
  <si>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</si>
  <si>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</si>
  <si>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</si>
  <si>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</si>
  <si>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</si>
  <si>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</si>
  <si>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</si>
  <si>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</si>
  <si>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</si>
  <si>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</si>
  <si>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</si>
  <si>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</si>
  <si>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</si>
  <si>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</si>
  <si>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</si>
  <si>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</si>
  <si>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</si>
  <si>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</si>
  <si>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</si>
  <si>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</si>
  <si>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</si>
  <si>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</si>
  <si>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</si>
  <si>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</si>
  <si>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</si>
  <si>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</si>
  <si>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</si>
  <si>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</si>
  <si>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</si>
  <si>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</si>
  <si>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</si>
  <si>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</si>
  <si>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</si>
  <si>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</si>
  <si>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</si>
  <si>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</si>
  <si>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</si>
  <si>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</si>
  <si>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</si>
  <si>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</si>
  <si>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</si>
  <si>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</si>
  <si>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</si>
  <si>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</si>
  <si>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</si>
  <si>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</si>
  <si>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</si>
  <si>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</si>
  <si>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</si>
  <si>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</si>
  <si>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</si>
  <si>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</si>
  <si>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</si>
  <si>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</si>
  <si>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</si>
  <si>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</si>
  <si>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</si>
  <si>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</si>
  <si>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</si>
  <si>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</si>
  <si>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</si>
  <si>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</si>
  <si>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</si>
  <si>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</si>
  <si>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</si>
  <si>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</si>
  <si>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</si>
  <si>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</si>
  <si>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</si>
  <si>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</si>
  <si>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</si>
  <si>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</si>
  <si>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</si>
  <si>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</si>
  <si>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</si>
  <si>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</si>
  <si>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</si>
  <si>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</si>
  <si>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</si>
  <si>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</si>
  <si>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</si>
  <si>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</si>
  <si>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</si>
  <si>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</si>
  <si>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</si>
  <si>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</si>
  <si>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</si>
  <si>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</si>
  <si>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</si>
  <si>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</si>
  <si>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</si>
  <si>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</si>
  <si>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</si>
  <si>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</si>
  <si>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</si>
  <si>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</si>
  <si>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</si>
  <si>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</si>
  <si>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</si>
  <si>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</si>
  <si>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</si>
  <si>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</si>
  <si>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</si>
  <si>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</si>
  <si>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</si>
  <si>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</si>
  <si>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</si>
  <si>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</si>
  <si>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</si>
  <si>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</si>
  <si>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</si>
  <si>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</si>
  <si>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</si>
  <si>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</si>
  <si>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</si>
  <si>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</si>
  <si>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</si>
  <si>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</si>
  <si>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</si>
  <si>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</si>
  <si>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</si>
  <si>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</si>
  <si>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</si>
  <si>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</si>
  <si>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</si>
  <si>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</si>
  <si>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</si>
  <si>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</si>
  <si>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</si>
  <si>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</si>
  <si>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</si>
  <si>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</si>
  <si>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</si>
  <si>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</si>
  <si>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</si>
  <si>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</si>
  <si>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</si>
  <si>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</si>
  <si>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</si>
  <si>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</si>
  <si>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</si>
  <si>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</si>
  <si>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</si>
  <si>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</si>
  <si>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</si>
  <si>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</si>
  <si>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</si>
  <si>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</si>
  <si>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</si>
  <si>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</si>
  <si>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</si>
  <si>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</si>
  <si>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</si>
  <si>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</si>
  <si>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</si>
  <si>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</si>
  <si>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</si>
  <si>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</si>
  <si>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</si>
  <si>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</si>
  <si>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</si>
  <si>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</si>
  <si>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</si>
  <si>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</si>
  <si>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</si>
  <si>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</si>
  <si>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</si>
  <si>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</si>
  <si>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</si>
  <si>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</si>
  <si>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</si>
  <si>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</si>
  <si>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</si>
  <si>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</si>
  <si>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</si>
  <si>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</si>
  <si>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</si>
  <si>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</si>
  <si>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</si>
  <si>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</si>
  <si>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</si>
  <si>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</si>
  <si>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</si>
  <si>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</si>
  <si>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</si>
  <si>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</si>
  <si>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</si>
  <si>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</si>
  <si>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</si>
  <si>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</si>
  <si>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</si>
  <si>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</si>
  <si>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</si>
  <si>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</si>
  <si>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</si>
  <si>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</si>
  <si>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</si>
  <si>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</si>
  <si>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</si>
  <si>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</si>
  <si>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</si>
  <si>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</si>
  <si>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</si>
  <si>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</si>
  <si>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</si>
  <si>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</si>
  <si>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</si>
  <si>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</si>
  <si>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</si>
  <si>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</si>
  <si>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</si>
  <si>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</si>
  <si>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</si>
  <si>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</si>
  <si>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</si>
  <si>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</si>
  <si>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</si>
  <si>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</si>
  <si>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</si>
  <si>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</si>
  <si>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</si>
  <si>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</si>
  <si>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</si>
  <si>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</si>
  <si>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</si>
  <si>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</si>
  <si>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</si>
  <si>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</si>
  <si>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</si>
  <si>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</si>
  <si>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</si>
  <si>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</si>
  <si>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</si>
  <si>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</si>
  <si>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</si>
  <si>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</si>
  <si>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</si>
  <si>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</si>
  <si>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</si>
  <si>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</si>
  <si>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</si>
  <si>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</si>
  <si>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</si>
  <si>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</si>
  <si>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</si>
  <si>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</si>
  <si>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</si>
  <si>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</si>
  <si>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</si>
  <si>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</si>
  <si>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</si>
  <si>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</si>
  <si>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</si>
  <si>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</si>
  <si>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</si>
  <si>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</si>
  <si>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</si>
  <si>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</si>
  <si>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</si>
  <si>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</si>
  <si>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</si>
  <si>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</si>
  <si>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</si>
  <si>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</si>
  <si>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</si>
  <si>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</si>
  <si>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</si>
  <si>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</si>
  <si>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</si>
  <si>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</si>
  <si>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</si>
  <si>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</si>
  <si>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</si>
  <si>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</si>
  <si>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</si>
  <si>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</si>
  <si>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</si>
  <si>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</si>
  <si>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</si>
  <si>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</si>
  <si>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</si>
  <si>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</si>
  <si>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</si>
  <si>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</si>
  <si>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</si>
  <si>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</si>
  <si>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</si>
  <si>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</si>
  <si>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</si>
  <si>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</si>
  <si>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</si>
  <si>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</si>
  <si>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</si>
  <si>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</si>
  <si>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</si>
  <si>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</si>
  <si>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</si>
  <si>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</si>
  <si>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</si>
  <si>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</si>
  <si>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</si>
  <si>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</si>
  <si>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</si>
  <si>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</si>
  <si>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</si>
  <si>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</si>
  <si>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</si>
  <si>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</si>
  <si>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</si>
  <si>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</si>
  <si>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</si>
  <si>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</si>
  <si>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</si>
  <si>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</si>
  <si>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</si>
  <si>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</si>
  <si>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</si>
  <si>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</si>
  <si>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</si>
  <si>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</si>
  <si>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</si>
  <si>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</si>
  <si>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</si>
  <si>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</si>
  <si>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</si>
  <si>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</si>
  <si>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</si>
  <si>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</si>
  <si>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</si>
  <si>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</si>
  <si>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</si>
  <si>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</si>
  <si>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</si>
  <si>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</si>
  <si>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</si>
  <si>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</si>
  <si>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</si>
  <si>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</si>
  <si>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</si>
  <si>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</si>
  <si>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</si>
  <si>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</si>
  <si>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</si>
  <si>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</si>
  <si>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</si>
  <si>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</si>
  <si>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</si>
  <si>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</si>
  <si>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</si>
  <si>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</si>
  <si>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</si>
  <si>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</si>
  <si>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</si>
  <si>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</si>
  <si>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</si>
  <si>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</si>
  <si>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</si>
  <si>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</si>
  <si>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</si>
  <si>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</si>
  <si>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</si>
  <si>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</si>
  <si>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</si>
  <si>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</si>
  <si>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</si>
  <si>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</si>
  <si>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</si>
  <si>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</si>
  <si>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</si>
  <si>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</si>
  <si>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</si>
  <si>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</si>
  <si>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</si>
  <si>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</si>
  <si>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</si>
  <si>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</si>
  <si>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</si>
  <si>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</si>
  <si>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</si>
  <si>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</si>
  <si>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</si>
  <si>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</si>
  <si>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</si>
  <si>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</si>
  <si>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</si>
  <si>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</si>
  <si>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</si>
  <si>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</si>
  <si>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</si>
  <si>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</si>
  <si>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</si>
  <si>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</si>
  <si>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</si>
  <si>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</si>
  <si>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</si>
  <si>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</si>
  <si>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</si>
  <si>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</si>
  <si>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</si>
  <si>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</si>
  <si>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</si>
  <si>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</si>
  <si>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</si>
  <si>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</si>
  <si>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</si>
  <si>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</si>
  <si>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</si>
  <si>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</si>
  <si>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</si>
  <si>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</si>
  <si>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</si>
  <si>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</si>
  <si>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</si>
  <si>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</si>
  <si>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</si>
  <si>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</si>
  <si>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</si>
  <si>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</si>
  <si>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</si>
  <si>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</si>
  <si>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</si>
  <si>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</si>
  <si>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</si>
  <si>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</si>
  <si>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</si>
  <si>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</si>
  <si>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</si>
  <si>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</si>
  <si>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</si>
  <si>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</si>
  <si>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</si>
  <si>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</si>
  <si>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</si>
  <si>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</si>
  <si>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</si>
  <si>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</si>
  <si>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</si>
  <si>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</si>
  <si>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</si>
  <si>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</si>
  <si>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</si>
  <si>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</si>
  <si>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</si>
  <si>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</si>
  <si>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</si>
  <si>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</si>
  <si>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</si>
  <si>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</si>
  <si>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</si>
  <si>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</si>
  <si>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</si>
  <si>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</si>
  <si>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</si>
  <si>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</si>
  <si>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</si>
  <si>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</si>
  <si>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</si>
  <si>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</si>
  <si>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</si>
  <si>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</si>
  <si>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</si>
  <si>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</si>
  <si>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</si>
  <si>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</si>
  <si>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</si>
  <si>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</si>
  <si>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</si>
  <si>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</si>
  <si>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</si>
  <si>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</si>
  <si>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</si>
  <si>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</si>
  <si>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</si>
  <si>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</si>
  <si>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</si>
  <si>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</si>
  <si>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</si>
  <si>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</si>
  <si>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</si>
  <si>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</si>
  <si>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</si>
  <si>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</si>
  <si>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</si>
  <si>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</si>
  <si>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</si>
  <si>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</si>
  <si>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</si>
  <si>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</si>
  <si>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</si>
  <si>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</si>
  <si>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</si>
  <si>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</si>
  <si>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</si>
  <si>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</si>
  <si>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</si>
  <si>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</si>
  <si>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</si>
  <si>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</si>
  <si>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</si>
  <si>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</si>
  <si>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</si>
  <si>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</si>
  <si>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</si>
  <si>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</si>
  <si>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</si>
  <si>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</si>
  <si>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</si>
  <si>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</si>
  <si>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</si>
  <si>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</si>
  <si>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</si>
  <si>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</si>
  <si>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</si>
  <si>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</si>
  <si>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</si>
  <si>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</si>
  <si>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</si>
  <si>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</si>
  <si>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</si>
  <si>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</si>
  <si>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</si>
  <si>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</si>
  <si>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</si>
  <si>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</si>
  <si>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</si>
  <si>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</si>
  <si>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</si>
  <si>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</si>
  <si>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</si>
  <si>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</si>
  <si>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</si>
  <si>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</si>
  <si>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</si>
  <si>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</si>
  <si>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</si>
  <si>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</si>
  <si>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</si>
  <si>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</si>
  <si>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</si>
  <si>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</si>
  <si>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</si>
  <si>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</si>
  <si>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</si>
  <si>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</si>
  <si>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</si>
  <si>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</si>
  <si>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</si>
  <si>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</si>
  <si>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</si>
  <si>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</si>
  <si>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</si>
  <si>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</si>
  <si>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</si>
  <si>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</si>
  <si>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</si>
  <si>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</si>
  <si>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</si>
  <si>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</si>
  <si>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</si>
  <si>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</si>
  <si>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</si>
  <si>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</si>
  <si>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</si>
  <si>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</si>
  <si>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</si>
  <si>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</si>
  <si>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</si>
  <si>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</si>
  <si>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</si>
  <si>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</si>
  <si>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</si>
  <si>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</si>
  <si>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</si>
  <si>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</si>
  <si>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</si>
  <si>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</si>
  <si>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</si>
  <si>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</si>
  <si>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</si>
  <si>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</si>
  <si>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</si>
  <si>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</si>
  <si>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</si>
  <si>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</si>
  <si>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</si>
  <si>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</si>
  <si>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</si>
  <si>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</si>
  <si>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</si>
  <si>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</si>
  <si>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</si>
  <si>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</si>
  <si>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</si>
  <si>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</si>
  <si>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</si>
  <si>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</si>
  <si>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</si>
  <si>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</si>
  <si>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</si>
  <si>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</si>
  <si>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</si>
  <si>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</si>
  <si>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</si>
  <si>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</si>
  <si>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</si>
  <si>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</si>
  <si>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</si>
  <si>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</si>
  <si>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</si>
  <si>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</si>
  <si>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</si>
  <si>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</si>
  <si>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</si>
  <si>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</si>
  <si>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</si>
  <si>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</si>
  <si>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</si>
  <si>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</si>
  <si>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</si>
  <si>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</si>
  <si>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</si>
  <si>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</si>
  <si>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</si>
  <si>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</si>
  <si>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</si>
  <si>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</si>
  <si>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</si>
  <si>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</si>
  <si>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</si>
  <si>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</si>
  <si>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</si>
  <si>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</si>
  <si>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</si>
  <si>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</si>
  <si>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</si>
  <si>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</si>
  <si>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</si>
  <si>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</si>
  <si>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</si>
  <si>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</si>
  <si>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</si>
  <si>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</si>
  <si>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</si>
  <si>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</si>
  <si>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</si>
  <si>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</si>
  <si>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</si>
  <si>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</si>
  <si>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</si>
  <si>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</si>
  <si>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</si>
  <si>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</si>
  <si>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</si>
  <si>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</si>
  <si>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</si>
  <si>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</si>
  <si>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</si>
  <si>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</si>
  <si>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</si>
  <si>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</si>
  <si>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</si>
  <si>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</si>
  <si>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</si>
  <si>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</si>
  <si>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</si>
  <si>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</si>
  <si>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</si>
  <si>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</si>
  <si>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</si>
  <si>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</si>
  <si>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</si>
  <si>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</si>
  <si>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</si>
  <si>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</si>
  <si>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</si>
  <si>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</si>
  <si>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</si>
  <si>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</si>
  <si>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</si>
  <si>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</si>
  <si>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</si>
  <si>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</si>
  <si>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</si>
  <si>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</si>
  <si>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</si>
  <si>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</si>
  <si>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</si>
  <si>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</si>
  <si>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</si>
  <si>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</si>
  <si>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</si>
  <si>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</si>
  <si>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</si>
  <si>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</si>
  <si>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</si>
  <si>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</si>
  <si>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</si>
  <si>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</si>
  <si>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</si>
  <si>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</si>
  <si>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</si>
  <si>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</si>
  <si>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</si>
  <si>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</si>
  <si>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</si>
  <si>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</si>
  <si>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</si>
  <si>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</si>
  <si>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</si>
  <si>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</si>
  <si>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</si>
  <si>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</si>
  <si>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</si>
  <si>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</si>
  <si>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</si>
  <si>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</si>
  <si>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</si>
  <si>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</si>
  <si>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</si>
  <si>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</si>
  <si>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</si>
  <si>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</si>
  <si>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</si>
  <si>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</si>
  <si>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</si>
  <si>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</si>
  <si>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</si>
  <si>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</si>
  <si>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</si>
  <si>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</si>
  <si>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</si>
  <si>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</si>
  <si>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</si>
  <si>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</si>
  <si>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</si>
  <si>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</si>
  <si>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</si>
  <si>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</si>
  <si>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</si>
  <si>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</si>
  <si>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</si>
  <si>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</si>
  <si>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</si>
  <si>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</si>
  <si>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</si>
  <si>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</si>
  <si>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</si>
  <si>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</si>
  <si>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</si>
  <si>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</si>
  <si>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</si>
  <si>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</si>
  <si>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</si>
  <si>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</si>
  <si>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</si>
  <si>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</si>
  <si>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</si>
  <si>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</si>
  <si>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</si>
  <si>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</si>
  <si>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</si>
  <si>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</si>
  <si>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</si>
  <si>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</si>
  <si>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</si>
  <si>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</si>
  <si>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</si>
  <si>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</si>
  <si>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</si>
  <si>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</si>
  <si>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</si>
  <si>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</si>
  <si>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</si>
  <si>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</si>
  <si>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</si>
  <si>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</si>
  <si>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</si>
  <si>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</si>
  <si>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</si>
  <si>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</si>
  <si>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</si>
  <si>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</si>
  <si>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</si>
  <si>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</si>
  <si>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</si>
  <si>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</si>
  <si>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</si>
  <si>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</si>
  <si>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</si>
  <si>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</si>
  <si>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</si>
  <si>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</si>
  <si>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</si>
  <si>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</si>
  <si>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</si>
  <si>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</si>
  <si>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</si>
  <si>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</si>
  <si>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</si>
  <si>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</si>
  <si>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</si>
  <si>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</si>
  <si>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</si>
  <si>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</si>
  <si>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</si>
  <si>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</si>
  <si>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</si>
  <si>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</si>
  <si>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</si>
  <si>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</si>
  <si>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</si>
  <si>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</si>
  <si>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</si>
  <si>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</si>
  <si>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</si>
  <si>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</si>
  <si>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</si>
  <si>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</si>
  <si>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</si>
  <si>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</si>
  <si>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</si>
  <si>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</si>
  <si>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</si>
  <si>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</si>
  <si>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</si>
  <si>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</si>
  <si>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</si>
  <si>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</si>
  <si>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</si>
  <si>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</si>
  <si>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</si>
  <si>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</si>
  <si>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</si>
  <si>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</si>
  <si>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</si>
  <si>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</si>
  <si>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</si>
  <si>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</si>
  <si>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</si>
  <si>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</si>
  <si>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</si>
  <si>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</si>
  <si>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</si>
  <si>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</si>
  <si>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</si>
  <si>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</si>
  <si>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</si>
  <si>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</si>
  <si>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</si>
  <si>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</si>
  <si>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</si>
  <si>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</si>
  <si>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</si>
  <si>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</si>
  <si>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</si>
  <si>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</si>
  <si>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</si>
  <si>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</si>
  <si>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</si>
  <si>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</si>
  <si>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</si>
  <si>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</si>
  <si>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</si>
  <si>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</si>
  <si>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</si>
  <si>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</si>
  <si>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</si>
  <si>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</si>
  <si>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</si>
  <si>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</si>
  <si>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</si>
  <si>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</si>
  <si>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</si>
  <si>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</si>
  <si>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</si>
  <si>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</si>
  <si>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</si>
  <si>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</si>
  <si>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</si>
  <si>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</si>
  <si>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</si>
  <si>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</si>
  <si>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</si>
  <si>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</si>
  <si>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</si>
  <si>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</si>
  <si>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</si>
  <si>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</si>
  <si>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</si>
  <si>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</si>
  <si>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</si>
  <si>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</si>
  <si>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</si>
  <si>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</si>
  <si>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</si>
  <si>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</si>
  <si>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</si>
  <si>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</si>
  <si>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</si>
  <si>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</si>
  <si>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</si>
  <si>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</si>
  <si>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</si>
  <si>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</si>
  <si>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</si>
  <si>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</si>
  <si>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</si>
  <si>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</si>
  <si>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</si>
  <si>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</si>
  <si>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</si>
  <si>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</si>
  <si>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</si>
  <si>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</si>
  <si>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</si>
  <si>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</si>
  <si>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</si>
  <si>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</si>
  <si>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</si>
  <si>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</si>
  <si>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</si>
  <si>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</si>
  <si>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</si>
  <si>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</si>
  <si>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</si>
  <si>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</si>
  <si>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</si>
  <si>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</si>
  <si>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</si>
  <si>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</si>
  <si>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</si>
  <si>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</si>
  <si>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</si>
  <si>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</si>
  <si>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</si>
  <si>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</si>
  <si>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</si>
  <si>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</si>
  <si>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</si>
  <si>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</si>
  <si>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</si>
  <si>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</si>
  <si>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</si>
  <si>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</si>
  <si>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</si>
  <si>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</si>
  <si>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</si>
  <si>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</si>
  <si>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</si>
  <si>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</si>
  <si>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</si>
  <si>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</si>
  <si>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</si>
  <si>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</si>
  <si>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</si>
  <si>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</si>
  <si>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</si>
  <si>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</si>
  <si>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</si>
  <si>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</si>
  <si>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</si>
  <si>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</si>
  <si>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</si>
  <si>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</si>
  <si>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</si>
  <si>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</si>
  <si>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</si>
  <si>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</si>
  <si>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</si>
  <si>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</si>
  <si>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</si>
  <si>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</si>
  <si>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</si>
  <si>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</si>
  <si>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</si>
  <si>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</si>
  <si>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</si>
  <si>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</si>
  <si>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</si>
  <si>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</si>
  <si>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</si>
  <si>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</si>
  <si>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</si>
  <si>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</si>
  <si>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</si>
  <si>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</si>
  <si>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</si>
  <si>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</si>
  <si>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</si>
  <si>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</si>
  <si>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</si>
  <si>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</si>
  <si>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</si>
  <si>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</si>
  <si>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</si>
  <si>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</si>
  <si>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</si>
  <si>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</si>
  <si>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</si>
  <si>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</si>
  <si>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</si>
  <si>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</si>
  <si>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</si>
  <si>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</si>
  <si>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</si>
  <si>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</si>
  <si>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</si>
  <si>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</si>
  <si>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</si>
  <si>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</si>
  <si>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</si>
  <si>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</si>
  <si>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</si>
  <si>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</si>
  <si>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</si>
  <si>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</si>
  <si>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</si>
  <si>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</si>
  <si>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</si>
  <si>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</si>
  <si>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</si>
  <si>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</si>
  <si>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</si>
  <si>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</si>
  <si>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</si>
  <si>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</si>
  <si>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</si>
  <si>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</si>
  <si>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</si>
  <si>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</si>
  <si>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</si>
  <si>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</si>
  <si>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</si>
  <si>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</si>
  <si>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</si>
  <si>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</si>
  <si>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</si>
  <si>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</si>
  <si>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</si>
  <si>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</si>
  <si>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</si>
  <si>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</si>
  <si>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</si>
  <si>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</si>
  <si>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</si>
  <si>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</si>
  <si>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</si>
  <si>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</si>
  <si>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</si>
  <si>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</si>
  <si>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</si>
  <si>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</si>
  <si>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</si>
  <si>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</si>
  <si>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</si>
  <si>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</si>
  <si>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</si>
  <si>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</si>
  <si>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</si>
  <si>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</si>
  <si>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</si>
  <si>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</si>
  <si>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</si>
  <si>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</si>
  <si>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</si>
  <si>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</si>
  <si>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</si>
  <si>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</si>
  <si>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</si>
  <si>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</si>
  <si>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</si>
  <si>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</si>
  <si>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</si>
  <si>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</si>
  <si>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</si>
  <si>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</si>
  <si>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</si>
  <si>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</si>
  <si>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</si>
  <si>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</si>
  <si>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</si>
  <si>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</si>
  <si>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</si>
  <si>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</si>
  <si>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</si>
  <si>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</si>
  <si>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</si>
  <si>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</si>
  <si>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</si>
  <si>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</si>
  <si>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</si>
  <si>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</si>
  <si>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</si>
  <si>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</si>
  <si>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</si>
  <si>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</si>
  <si>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</si>
  <si>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</si>
  <si>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</si>
  <si>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</si>
  <si>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</si>
  <si>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</si>
  <si>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</si>
  <si>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</si>
  <si>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</si>
  <si>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</si>
  <si>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</si>
  <si>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</si>
  <si>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</si>
  <si>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</si>
  <si>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</si>
  <si>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</si>
  <si>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</si>
  <si>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</si>
  <si>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</si>
  <si>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</si>
  <si>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</si>
  <si>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</si>
  <si>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</si>
  <si>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</si>
  <si>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</si>
  <si>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</si>
  <si>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</si>
  <si>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</si>
  <si>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</si>
  <si>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</si>
  <si>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</si>
  <si>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</si>
  <si>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</si>
  <si>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</si>
  <si>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</si>
  <si>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</si>
  <si>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</si>
  <si>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</si>
  <si>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</si>
  <si>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</si>
  <si>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</si>
  <si>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</si>
  <si>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</si>
  <si>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</si>
  <si>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</si>
  <si>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</si>
  <si>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</si>
  <si>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</si>
  <si>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</si>
  <si>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</si>
  <si>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</si>
  <si>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</si>
  <si>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</si>
  <si>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</si>
  <si>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</si>
  <si>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</si>
  <si>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</si>
  <si>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</si>
  <si>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</si>
  <si>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</si>
  <si>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</si>
  <si>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</si>
  <si>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</si>
  <si>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</si>
  <si>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</si>
  <si>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</si>
  <si>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</si>
  <si>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</si>
  <si>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</si>
  <si>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</si>
  <si>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</si>
  <si>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</si>
  <si>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</si>
  <si>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</si>
  <si>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</si>
  <si>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</si>
  <si>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</si>
  <si>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</si>
  <si>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</si>
  <si>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</si>
  <si>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</si>
  <si>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</si>
  <si>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</si>
  <si>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</si>
  <si>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</si>
  <si>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</si>
  <si>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</si>
  <si>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</si>
  <si>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</si>
  <si>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</si>
  <si>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</si>
  <si>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</si>
  <si>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</si>
  <si>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</si>
  <si>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</si>
  <si>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</si>
  <si>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</si>
  <si>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</si>
  <si>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</si>
  <si>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</si>
  <si>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</si>
  <si>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</si>
  <si>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</si>
  <si>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</si>
  <si>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</si>
  <si>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</si>
  <si>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</si>
  <si>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</si>
  <si>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</si>
  <si>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</si>
  <si>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</si>
  <si>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</si>
  <si>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</si>
  <si>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</si>
  <si>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</si>
  <si>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</si>
  <si>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</si>
  <si>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</si>
  <si>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</si>
  <si>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</si>
  <si>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</si>
  <si>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</si>
  <si>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</si>
  <si>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</si>
  <si>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</si>
  <si>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</si>
  <si>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</si>
  <si>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</si>
  <si>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</si>
  <si>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</si>
  <si>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</si>
  <si>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</si>
  <si>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</si>
  <si>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</si>
  <si>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</si>
  <si>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</si>
  <si>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</si>
  <si>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</si>
  <si>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</si>
  <si>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</si>
  <si>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</si>
  <si>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</si>
  <si>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</si>
  <si>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</si>
  <si>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</si>
  <si>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</si>
  <si>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</si>
  <si>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</si>
  <si>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</si>
  <si>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</si>
  <si>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</si>
  <si>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</si>
  <si>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</si>
  <si>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</si>
  <si>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</si>
  <si>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</si>
  <si>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</si>
  <si>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</si>
  <si>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</si>
  <si>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</si>
  <si>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</si>
  <si>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</si>
  <si>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</si>
  <si>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</si>
  <si>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</si>
  <si>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</si>
  <si>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</si>
  <si>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</si>
  <si>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</si>
  <si>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</si>
  <si>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</si>
  <si>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</si>
  <si>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</si>
  <si>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</si>
  <si>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</si>
  <si>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</si>
  <si>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</si>
  <si>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</si>
  <si>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</si>
  <si>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</si>
  <si>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</si>
  <si>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</si>
  <si>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</si>
  <si>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</si>
  <si>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</si>
  <si>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</si>
  <si>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</si>
  <si>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</si>
  <si>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</si>
  <si>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</si>
  <si>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</si>
  <si>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</si>
  <si>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</si>
  <si>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</si>
  <si>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</si>
  <si>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</si>
  <si>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</si>
  <si>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</si>
  <si>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</si>
  <si>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</si>
  <si>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</si>
  <si>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</si>
  <si>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</si>
  <si>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</si>
  <si>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</si>
  <si>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</si>
  <si>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</si>
  <si>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</si>
  <si>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</si>
  <si>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</si>
  <si>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</si>
  <si>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</si>
  <si>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</si>
  <si>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</si>
  <si>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</si>
  <si>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</si>
  <si>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</si>
  <si>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</si>
  <si>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</si>
  <si>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</si>
  <si>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</si>
  <si>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</si>
  <si>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</si>
  <si>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</si>
  <si>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</si>
  <si>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</si>
  <si>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</si>
  <si>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</si>
  <si>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</si>
  <si>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</si>
  <si>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</si>
  <si>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</si>
  <si>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</si>
  <si>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</si>
  <si>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</si>
  <si>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</si>
  <si>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</si>
  <si>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</si>
  <si>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</si>
  <si>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</si>
  <si>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</si>
  <si>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</si>
  <si>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</si>
  <si>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</si>
  <si>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</si>
  <si>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</si>
  <si>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</si>
  <si>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</si>
  <si>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</si>
  <si>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</si>
  <si>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</si>
  <si>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</si>
  <si>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</si>
  <si>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</si>
  <si>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</si>
  <si>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</si>
  <si>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</si>
  <si>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</si>
  <si>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</si>
  <si>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</si>
  <si>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</si>
  <si>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</si>
  <si>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</si>
  <si>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</si>
  <si>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</si>
  <si>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</si>
  <si>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</si>
  <si>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</si>
  <si>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</si>
  <si>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</si>
  <si>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</si>
  <si>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</si>
  <si>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</si>
  <si>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</si>
  <si>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</si>
  <si>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</si>
  <si>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</si>
  <si>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</si>
  <si>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</si>
  <si>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</si>
  <si>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</si>
  <si>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</si>
  <si>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</si>
  <si>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</si>
  <si>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</si>
  <si>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</si>
  <si>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</si>
  <si>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</si>
  <si>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</si>
  <si>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</si>
  <si>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</si>
  <si>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</si>
  <si>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</si>
  <si>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</si>
  <si>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</si>
  <si>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</si>
  <si>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</si>
  <si>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</si>
  <si>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</si>
  <si>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</si>
  <si>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</si>
  <si>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</si>
  <si>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</si>
  <si>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</si>
  <si>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</si>
  <si>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</si>
  <si>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</si>
  <si>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</si>
  <si>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</si>
  <si>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</si>
  <si>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</si>
  <si>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</si>
  <si>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</si>
  <si>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</si>
  <si>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</si>
  <si>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</si>
  <si>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</si>
  <si>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</si>
  <si>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</si>
  <si>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</si>
  <si>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</si>
  <si>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</si>
  <si>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</si>
  <si>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</si>
  <si>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</si>
  <si>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</si>
  <si>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</si>
  <si>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</si>
  <si>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</si>
  <si>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</si>
  <si>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</si>
  <si>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</si>
  <si>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</si>
  <si>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</si>
  <si>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</si>
  <si>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</si>
  <si>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</si>
  <si>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</si>
  <si>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</si>
  <si>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</si>
  <si>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</si>
  <si>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</si>
  <si>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</si>
  <si>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</si>
  <si>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</si>
  <si>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</si>
  <si>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</si>
  <si>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</si>
  <si>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</si>
  <si>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</si>
  <si>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</si>
  <si>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</si>
  <si>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</si>
  <si>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</si>
  <si>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</si>
  <si>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</si>
  <si>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</si>
  <si>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</si>
  <si>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</si>
  <si>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</si>
  <si>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</si>
  <si>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</si>
  <si>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</si>
  <si>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</si>
  <si>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</si>
  <si>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</si>
  <si>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</si>
  <si>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</si>
  <si>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</si>
  <si>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</si>
  <si>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</si>
  <si>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</si>
  <si>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</si>
  <si>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</si>
  <si>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</si>
  <si>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</si>
  <si>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</si>
  <si>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</si>
  <si>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</si>
  <si>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</si>
  <si>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</si>
  <si>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</si>
  <si>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</si>
  <si>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</si>
  <si>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</si>
  <si>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</si>
  <si>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</si>
  <si>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</si>
  <si>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</si>
  <si>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</si>
  <si>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</si>
  <si>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</si>
  <si>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</si>
  <si>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</si>
  <si>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</si>
  <si>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</si>
  <si>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</si>
  <si>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</si>
  <si>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</si>
  <si>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</si>
  <si>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</si>
  <si>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</si>
  <si>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</si>
  <si>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</si>
  <si>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</si>
  <si>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</si>
  <si>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</si>
  <si>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</si>
  <si>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</si>
  <si>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</si>
  <si>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</si>
  <si>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</si>
  <si>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</si>
  <si>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</si>
  <si>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</si>
  <si>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</si>
  <si>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</si>
  <si>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</si>
  <si>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</si>
  <si>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</si>
  <si>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</si>
  <si>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</si>
  <si>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</si>
  <si>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</si>
  <si>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</si>
  <si>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</si>
  <si>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</si>
  <si>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</si>
  <si>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</si>
  <si>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</si>
  <si>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</si>
  <si>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</si>
  <si>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</si>
  <si>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</si>
  <si>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</si>
  <si>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</si>
  <si>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</si>
  <si>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</si>
  <si>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</si>
  <si>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</si>
  <si>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</si>
  <si>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</si>
  <si>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</si>
  <si>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</si>
  <si>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</si>
  <si>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</si>
  <si>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</si>
  <si>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</si>
  <si>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</si>
  <si>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</si>
  <si>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</si>
  <si>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</si>
  <si>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</si>
  <si>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</si>
  <si>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</si>
  <si>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</si>
  <si>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</si>
  <si>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</si>
  <si>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</si>
  <si>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</si>
  <si>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</si>
  <si>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</si>
  <si>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</si>
  <si>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</si>
  <si>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</si>
  <si>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</si>
  <si>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</si>
  <si>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</si>
  <si>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</si>
  <si>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</si>
  <si>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</si>
  <si>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</si>
  <si>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</si>
  <si>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</si>
  <si>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</si>
  <si>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</si>
  <si>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</si>
  <si>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</si>
  <si>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</si>
  <si>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</si>
  <si>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</si>
  <si>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</si>
  <si>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</si>
  <si>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</si>
  <si>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</si>
  <si>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</si>
  <si>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</si>
  <si>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</si>
  <si>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</si>
  <si>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</si>
  <si>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</si>
  <si>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</si>
  <si>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</si>
  <si>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</si>
  <si>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</si>
  <si>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</si>
  <si>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</si>
  <si>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</si>
  <si>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</si>
  <si>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</si>
  <si>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</si>
  <si>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</si>
  <si>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</si>
  <si>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</si>
  <si>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</si>
  <si>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</si>
  <si>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</si>
  <si>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</si>
  <si>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</si>
  <si>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</si>
  <si>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</si>
  <si>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</si>
  <si>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</si>
  <si>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</si>
  <si>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</si>
  <si>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</si>
  <si>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</si>
  <si>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</si>
  <si>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</si>
  <si>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</si>
  <si>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</si>
  <si>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</si>
  <si>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</si>
  <si>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</si>
  <si>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</si>
  <si>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</si>
  <si>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</si>
  <si>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</si>
  <si>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</si>
  <si>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</si>
  <si>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</si>
  <si>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</si>
  <si>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</si>
  <si>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</si>
  <si>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</si>
  <si>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</si>
  <si>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</si>
  <si>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</si>
  <si>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</si>
  <si>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</si>
  <si>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</si>
  <si>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</si>
  <si>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</si>
  <si>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</si>
  <si>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</si>
  <si>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</si>
  <si>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</si>
  <si>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</si>
  <si>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</si>
  <si>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</si>
  <si>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</si>
  <si>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</si>
  <si>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</si>
  <si>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</si>
  <si>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</si>
  <si>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</si>
  <si>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</si>
  <si>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</si>
  <si>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</si>
  <si>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</si>
  <si>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</si>
  <si>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</si>
  <si>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</si>
  <si>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</si>
  <si>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</si>
  <si>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</si>
  <si>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</si>
  <si>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</si>
  <si>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</si>
  <si>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</si>
  <si>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</si>
  <si>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</si>
  <si>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</si>
  <si>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</si>
  <si>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</si>
  <si>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</si>
  <si>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</si>
  <si>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</si>
  <si>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</si>
  <si>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</si>
  <si>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</si>
  <si>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</si>
  <si>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</si>
  <si>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</si>
  <si>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</si>
  <si>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</si>
  <si>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</si>
  <si>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</si>
  <si>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</si>
  <si>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</si>
  <si>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</si>
  <si>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</si>
  <si>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</si>
  <si>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</si>
  <si>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</si>
  <si>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</si>
  <si>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</si>
  <si>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</si>
  <si>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</si>
  <si>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</si>
  <si>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</si>
  <si>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</si>
  <si>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</si>
  <si>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</si>
  <si>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</si>
  <si>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</si>
  <si>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</si>
  <si>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</si>
  <si>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</si>
  <si>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</si>
  <si>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</si>
  <si>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</si>
  <si>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</si>
  <si>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</si>
  <si>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</si>
  <si>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</si>
  <si>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</si>
  <si>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</si>
  <si>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</si>
  <si>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</si>
  <si>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</si>
  <si>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</si>
  <si>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</si>
  <si>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</si>
  <si>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</si>
  <si>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</si>
  <si>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</si>
  <si>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</si>
  <si>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</si>
  <si>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</si>
  <si>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</si>
  <si>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</si>
  <si>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</si>
  <si>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</si>
  <si>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</si>
  <si>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</si>
  <si>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</si>
  <si>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</si>
  <si>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</si>
  <si>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</si>
  <si>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</si>
  <si>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</si>
  <si>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</si>
  <si>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</si>
  <si>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</si>
  <si>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</si>
  <si>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</si>
  <si>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</si>
  <si>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</si>
  <si>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</si>
  <si>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</si>
  <si>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</si>
  <si>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</si>
  <si>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</si>
  <si>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</si>
  <si>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</si>
  <si>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</si>
  <si>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</si>
  <si>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</si>
  <si>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</si>
  <si>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</si>
  <si>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</si>
  <si>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</si>
  <si>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</si>
  <si>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</si>
  <si>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</si>
  <si>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</si>
  <si>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</si>
  <si>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</si>
  <si>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</si>
  <si>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</si>
  <si>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</si>
  <si>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</si>
  <si>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</si>
  <si>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</si>
  <si>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</si>
  <si>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</si>
  <si>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</si>
  <si>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</si>
  <si>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</si>
  <si>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</si>
  <si>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</si>
  <si>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</si>
  <si>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</si>
  <si>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</si>
  <si>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</si>
  <si>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</si>
  <si>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</si>
  <si>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</si>
  <si>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</si>
  <si>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</si>
  <si>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</si>
  <si>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</si>
  <si>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</si>
  <si>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</si>
  <si>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</si>
  <si>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</si>
  <si>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</si>
  <si>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</si>
  <si>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</si>
  <si>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</si>
  <si>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</si>
  <si>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</si>
  <si>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</si>
  <si>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</si>
  <si>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</si>
  <si>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</si>
  <si>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</si>
  <si>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</si>
  <si>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</si>
  <si>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</si>
  <si>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</si>
  <si>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</si>
  <si>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</si>
  <si>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</si>
  <si>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</si>
  <si>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</si>
  <si>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</si>
  <si>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</si>
  <si>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</si>
  <si>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</si>
  <si>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</si>
  <si>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</si>
  <si>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</si>
  <si>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</si>
  <si>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</si>
  <si>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</si>
  <si>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</si>
  <si>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</si>
  <si>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</si>
  <si>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</si>
  <si>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</si>
  <si>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</si>
  <si>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</si>
  <si>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</si>
  <si>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</si>
  <si>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</si>
  <si>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</si>
  <si>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</si>
  <si>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</si>
  <si>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</si>
  <si>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</si>
  <si>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</si>
  <si>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</si>
  <si>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</si>
  <si>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</si>
  <si>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</si>
  <si>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</si>
  <si>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</si>
  <si>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</si>
  <si>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</si>
  <si>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</si>
  <si>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</si>
  <si>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</si>
  <si>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</si>
  <si>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</si>
  <si>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</si>
  <si>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</si>
  <si>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</si>
  <si>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</si>
  <si>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</si>
  <si>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</si>
  <si>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</si>
  <si>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</si>
  <si>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</si>
  <si>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</si>
  <si>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</si>
  <si>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</si>
  <si>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</si>
  <si>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</si>
  <si>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</si>
  <si>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</si>
  <si>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</si>
  <si>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</si>
  <si>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</si>
  <si>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</si>
  <si>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</si>
  <si>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</si>
  <si>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</si>
  <si>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</si>
  <si>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</si>
  <si>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</si>
  <si>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</si>
  <si>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</si>
  <si>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</si>
  <si>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</si>
  <si>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</si>
  <si>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</si>
  <si>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</si>
  <si>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</si>
  <si>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</si>
  <si>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</si>
  <si>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</si>
  <si>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</si>
  <si>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</si>
  <si>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</si>
  <si>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</si>
  <si>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</si>
  <si>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</si>
  <si>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</si>
  <si>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</si>
  <si>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</si>
  <si>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</si>
  <si>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</si>
  <si>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</si>
  <si>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</si>
  <si>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</si>
  <si>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</si>
  <si>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</si>
  <si>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</si>
  <si>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</si>
  <si>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</si>
  <si>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</si>
  <si>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</si>
  <si>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</si>
  <si>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</si>
  <si>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</si>
  <si>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</si>
  <si>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</si>
  <si>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</si>
  <si>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</si>
  <si>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</si>
  <si>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</si>
  <si>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</si>
  <si>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</si>
  <si>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</si>
  <si>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</si>
  <si>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</si>
  <si>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</si>
  <si>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</si>
  <si>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</si>
  <si>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</si>
  <si>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</si>
  <si>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</si>
  <si>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</si>
  <si>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</si>
  <si>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</si>
  <si>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</si>
  <si>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</si>
  <si>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</si>
  <si>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</si>
  <si>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</si>
  <si>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</si>
  <si>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</si>
  <si>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</si>
  <si>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</si>
  <si>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</si>
  <si>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</si>
  <si>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</si>
  <si>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</si>
  <si>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</si>
  <si>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</si>
  <si>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</si>
  <si>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</si>
  <si>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</si>
  <si>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</si>
  <si>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</si>
  <si>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</si>
  <si>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</si>
  <si>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</si>
  <si>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</si>
  <si>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</si>
  <si>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</si>
  <si>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</si>
  <si>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</si>
  <si>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</si>
  <si>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</si>
  <si>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</si>
  <si>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</si>
  <si>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</si>
  <si>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</si>
  <si>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</si>
  <si>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</si>
  <si>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</si>
  <si>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</si>
  <si>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</si>
  <si>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</si>
  <si>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</si>
  <si>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</si>
  <si>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</si>
  <si>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</si>
  <si>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</si>
  <si>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</si>
  <si>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</si>
  <si>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</si>
  <si>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</si>
  <si>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</si>
  <si>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</si>
  <si>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</si>
  <si>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</si>
  <si>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</si>
  <si>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</si>
  <si>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</si>
  <si>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</si>
  <si>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</si>
  <si>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</si>
  <si>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</si>
  <si>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</si>
  <si>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</si>
  <si>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</si>
  <si>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</si>
  <si>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</si>
  <si>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</si>
  <si>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</si>
  <si>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</si>
  <si>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</si>
  <si>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</si>
  <si>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</si>
  <si>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</si>
  <si>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</si>
  <si>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</si>
  <si>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</si>
  <si>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</si>
  <si>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</si>
  <si>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</si>
  <si>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</si>
  <si>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</si>
  <si>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</si>
  <si>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</si>
  <si>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</si>
  <si>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</si>
  <si>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</si>
  <si>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</si>
  <si>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</si>
  <si>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</si>
  <si>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</si>
  <si>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</si>
  <si>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</si>
  <si>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</si>
  <si>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</si>
  <si>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</si>
  <si>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</si>
  <si>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</si>
  <si>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</si>
  <si>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</si>
  <si>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</si>
  <si>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</si>
  <si>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</si>
  <si>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</si>
  <si>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</si>
  <si>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</si>
  <si>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</si>
  <si>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</si>
  <si>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</si>
  <si>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</si>
  <si>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</si>
  <si>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</si>
  <si>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</si>
  <si>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</si>
  <si>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</si>
  <si>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</si>
  <si>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</si>
  <si>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</si>
  <si>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</si>
  <si>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</si>
  <si>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</si>
  <si>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</si>
  <si>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</si>
  <si>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</si>
  <si>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</si>
  <si>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</si>
  <si>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</si>
  <si>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</si>
  <si>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</si>
  <si>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</si>
  <si>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</si>
  <si>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</si>
  <si>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</si>
  <si>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</si>
  <si>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</si>
  <si>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</si>
  <si>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</si>
  <si>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</si>
  <si>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</si>
  <si>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</si>
  <si>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</si>
  <si>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</si>
  <si>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</si>
  <si>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</si>
  <si>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</si>
  <si>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</si>
  <si>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</si>
  <si>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</si>
  <si>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</si>
  <si>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</si>
  <si>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</si>
  <si>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</si>
  <si>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</si>
  <si>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</si>
  <si>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</si>
  <si>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</si>
  <si>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</si>
  <si>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</si>
  <si>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</si>
  <si>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</si>
  <si>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</si>
  <si>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</si>
  <si>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</si>
  <si>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</si>
  <si>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</si>
  <si>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</si>
  <si>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</si>
  <si>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</si>
  <si>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</si>
  <si>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</si>
  <si>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</si>
  <si>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</si>
  <si>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</si>
  <si>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</si>
  <si>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</si>
  <si>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</si>
  <si>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</si>
  <si>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</si>
  <si>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</si>
  <si>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</si>
  <si>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</si>
  <si>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</si>
  <si>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</si>
  <si>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</si>
  <si>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</si>
  <si>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</si>
  <si>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</si>
  <si>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</si>
  <si>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</si>
  <si>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</si>
  <si>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</si>
  <si>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</si>
  <si>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</si>
  <si>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</si>
  <si>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</si>
  <si>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</si>
  <si>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</si>
  <si>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</si>
  <si>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</si>
  <si>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</si>
  <si>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</si>
  <si>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</si>
  <si>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</si>
  <si>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</si>
  <si>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</si>
  <si>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</si>
  <si>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</si>
  <si>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</si>
  <si>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</si>
  <si>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</si>
  <si>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</si>
  <si>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</si>
  <si>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</si>
  <si>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</si>
  <si>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</si>
  <si>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</si>
  <si>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</si>
  <si>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</si>
  <si>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</si>
  <si>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</si>
  <si>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</si>
  <si>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</si>
  <si>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</si>
  <si>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</si>
  <si>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</si>
  <si>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</si>
  <si>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</si>
  <si>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</si>
  <si>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</si>
  <si>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</si>
  <si>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</si>
  <si>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</si>
  <si>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</si>
  <si>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</si>
  <si>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</si>
  <si>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</si>
  <si>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</si>
  <si>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</si>
  <si>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</si>
  <si>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</si>
  <si>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</si>
  <si>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</si>
  <si>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</si>
  <si>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</si>
  <si>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</si>
  <si>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</si>
  <si>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</si>
  <si>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</si>
  <si>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</si>
  <si>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</si>
  <si>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</si>
  <si>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</si>
  <si>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</si>
  <si>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</si>
  <si>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</si>
  <si>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</si>
  <si>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</si>
  <si>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</si>
  <si>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</si>
  <si>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</si>
  <si>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</si>
  <si>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</si>
  <si>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</si>
  <si>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</si>
  <si>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</si>
  <si>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</si>
  <si>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</si>
  <si>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</si>
  <si>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</si>
  <si>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</si>
  <si>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</si>
  <si>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</si>
  <si>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</si>
  <si>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</si>
  <si>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</si>
  <si>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</si>
  <si>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</si>
  <si>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</si>
  <si>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</si>
  <si>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</si>
  <si>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</si>
  <si>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</si>
  <si>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</si>
  <si>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</si>
  <si>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</si>
  <si>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</si>
  <si>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</si>
  <si>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</si>
  <si>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</si>
  <si>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</si>
  <si>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</si>
  <si>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</si>
  <si>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</si>
  <si>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</si>
  <si>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</si>
  <si>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</si>
  <si>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</si>
  <si>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</si>
  <si>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</si>
  <si>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</si>
  <si>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</si>
  <si>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</si>
  <si>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</si>
  <si>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</si>
  <si>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</si>
  <si>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</si>
  <si>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</si>
  <si>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</si>
  <si>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</si>
  <si>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</si>
  <si>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</si>
  <si>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</si>
  <si>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</si>
  <si>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</si>
  <si>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</si>
  <si>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</si>
  <si>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</si>
  <si>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</si>
  <si>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</si>
  <si>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</si>
  <si>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</si>
  <si>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</si>
  <si>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</si>
  <si>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</si>
  <si>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</si>
  <si>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</si>
  <si>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</si>
  <si>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</si>
  <si>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</si>
  <si>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</si>
  <si>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</si>
  <si>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</si>
  <si>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</si>
  <si>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</si>
  <si>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</si>
  <si>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</si>
  <si>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</si>
  <si>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</si>
  <si>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</si>
  <si>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</si>
  <si>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</si>
  <si>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</si>
  <si>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</si>
  <si>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</si>
  <si>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</si>
  <si>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</si>
  <si>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</si>
  <si>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</si>
  <si>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</si>
  <si>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</si>
  <si>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</si>
  <si>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</si>
  <si>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</si>
  <si>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</si>
  <si>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</si>
  <si>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</si>
  <si>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</si>
  <si>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</si>
  <si>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</si>
  <si>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</si>
  <si>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</si>
  <si>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</si>
  <si>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</si>
  <si>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</si>
  <si>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</si>
  <si>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</si>
  <si>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</si>
  <si>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</si>
  <si>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</si>
  <si>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</si>
  <si>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</si>
  <si>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</si>
  <si>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</si>
  <si>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</si>
  <si>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</si>
  <si>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</si>
  <si>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</si>
  <si>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</si>
  <si>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</si>
  <si>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</si>
  <si>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</si>
  <si>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</si>
  <si>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</si>
  <si>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</si>
  <si>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</si>
  <si>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</si>
  <si>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</si>
  <si>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</si>
  <si>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</si>
  <si>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</si>
  <si>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</si>
  <si>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</si>
  <si>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</si>
  <si>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</si>
  <si>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</si>
  <si>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</si>
  <si>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</si>
  <si>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</si>
  <si>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</si>
  <si>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</si>
  <si>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</si>
  <si>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</si>
  <si>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</si>
  <si>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</si>
  <si>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</si>
  <si>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</si>
  <si>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</si>
  <si>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</si>
  <si>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</si>
  <si>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</si>
  <si>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</si>
  <si>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</si>
  <si>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</si>
  <si>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</si>
  <si>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</si>
  <si>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</si>
  <si>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</si>
  <si>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</si>
  <si>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</si>
  <si>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</si>
  <si>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</si>
  <si>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</si>
  <si>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</si>
  <si>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</si>
  <si>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</si>
  <si>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</si>
  <si>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</si>
  <si>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</si>
  <si>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</si>
  <si>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</si>
  <si>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</si>
  <si>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</si>
  <si>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</si>
  <si>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</si>
  <si>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</si>
  <si>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</si>
  <si>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</si>
  <si>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</si>
  <si>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</si>
  <si>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</si>
  <si>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</si>
  <si>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</si>
  <si>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</si>
  <si>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</si>
  <si>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</si>
  <si>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</si>
  <si>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</si>
  <si>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</si>
  <si>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</si>
  <si>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</si>
  <si>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</si>
  <si>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</si>
  <si>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</si>
  <si>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</si>
  <si>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</si>
  <si>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</si>
  <si>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</si>
  <si>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</si>
  <si>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</si>
  <si>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</si>
  <si>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</si>
  <si>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</si>
  <si>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</si>
  <si>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</si>
  <si>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</si>
  <si>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</si>
  <si>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</si>
  <si>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</si>
  <si>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</si>
  <si>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</si>
  <si>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</si>
  <si>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</si>
  <si>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</si>
  <si>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</si>
  <si>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</si>
  <si>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</si>
  <si>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</si>
  <si>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</si>
  <si>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</si>
  <si>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</si>
  <si>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</si>
  <si>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</si>
  <si>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</si>
  <si>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</si>
  <si>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</si>
  <si>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</si>
  <si>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</si>
  <si>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</si>
  <si>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</si>
  <si>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</si>
  <si>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</si>
  <si>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</si>
  <si>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</si>
  <si>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</si>
  <si>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</si>
  <si>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</si>
  <si>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</si>
  <si>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</si>
  <si>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</si>
  <si>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</si>
  <si>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</si>
  <si>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</si>
  <si>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</si>
  <si>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</si>
  <si>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</si>
  <si>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</si>
  <si>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</si>
  <si>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</si>
  <si>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</si>
  <si>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</si>
  <si>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</si>
  <si>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</si>
  <si>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</si>
  <si>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</si>
  <si>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</si>
  <si>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</si>
  <si>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</si>
  <si>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</si>
  <si>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</si>
  <si>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</si>
  <si>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</si>
  <si>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</si>
  <si>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</si>
  <si>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</si>
  <si>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</si>
  <si>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</si>
  <si>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</si>
  <si>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</si>
  <si>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</si>
  <si>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</si>
  <si>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</si>
  <si>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</si>
  <si>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</si>
  <si>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</si>
  <si>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</si>
  <si>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</si>
  <si>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</si>
  <si>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</si>
  <si>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</si>
  <si>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</si>
  <si>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</si>
  <si>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</si>
  <si>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</si>
  <si>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</si>
  <si>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</si>
  <si>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</si>
  <si>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</si>
  <si>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</si>
  <si>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</si>
  <si>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</si>
  <si>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</si>
  <si>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</si>
  <si>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</si>
  <si>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</si>
  <si>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</si>
  <si>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</si>
  <si>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</si>
  <si>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</si>
  <si>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</si>
  <si>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</si>
  <si>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</si>
  <si>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</si>
  <si>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</si>
  <si>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</si>
  <si>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</si>
  <si>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</si>
  <si>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</si>
  <si>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</si>
  <si>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</si>
  <si>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</si>
  <si>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</si>
  <si>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</si>
  <si>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</si>
  <si>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</si>
  <si>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</si>
  <si>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</si>
  <si>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</si>
  <si>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</si>
  <si>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</si>
  <si>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</si>
  <si>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</si>
  <si>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</si>
  <si>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</si>
  <si>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</si>
  <si>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</si>
  <si>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</si>
  <si>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</si>
  <si>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</si>
  <si>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</si>
  <si>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</si>
  <si>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</si>
  <si>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</si>
  <si>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</si>
  <si>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</si>
  <si>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</si>
  <si>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</si>
  <si>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</si>
  <si>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</si>
  <si>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</si>
  <si>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</si>
  <si>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</si>
  <si>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</si>
  <si>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</si>
  <si>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</si>
  <si>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</si>
  <si>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</si>
  <si>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</si>
  <si>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</si>
  <si>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</si>
  <si>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</si>
  <si>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</si>
  <si>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</si>
  <si>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</si>
  <si>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</si>
  <si>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</si>
  <si>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</si>
  <si>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</si>
  <si>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</si>
  <si>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</si>
  <si>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</si>
  <si>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</si>
  <si>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</si>
  <si>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</si>
  <si>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</si>
  <si>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</si>
  <si>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</si>
  <si>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</si>
  <si>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</si>
  <si>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</si>
  <si>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</si>
  <si>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</si>
  <si>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</si>
  <si>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</si>
  <si>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</si>
  <si>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</si>
  <si>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</si>
  <si>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</si>
  <si>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</si>
  <si>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</si>
  <si>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</si>
  <si>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</si>
  <si>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</si>
  <si>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</si>
  <si>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</si>
  <si>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</si>
  <si>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</si>
  <si>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</si>
  <si>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</si>
  <si>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</si>
  <si>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</si>
  <si>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</si>
  <si>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</si>
  <si>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</si>
  <si>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</si>
  <si>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</si>
  <si>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</si>
  <si>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</si>
  <si>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</si>
  <si>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</si>
  <si>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</si>
  <si>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</si>
  <si>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</si>
  <si>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</si>
  <si>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</si>
  <si>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</si>
  <si>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</si>
  <si>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</si>
  <si>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</si>
  <si>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</si>
  <si>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</si>
  <si>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</si>
  <si>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</si>
  <si>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</si>
  <si>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</si>
  <si>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</si>
  <si>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</si>
  <si>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</si>
  <si>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</si>
  <si>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</si>
  <si>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</si>
  <si>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</si>
  <si>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</si>
  <si>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</si>
  <si>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</si>
  <si>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</si>
  <si>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</si>
  <si>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</si>
  <si>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</si>
  <si>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</si>
  <si>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</si>
  <si>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</si>
  <si>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</si>
  <si>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</si>
  <si>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</si>
  <si>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</si>
  <si>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</si>
  <si>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</si>
  <si>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</si>
  <si>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</si>
  <si>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</si>
  <si>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</si>
  <si>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</si>
  <si>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</si>
  <si>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</si>
  <si>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</si>
  <si>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</si>
  <si>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</si>
  <si>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</si>
  <si>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</si>
  <si>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</si>
  <si>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</si>
  <si>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</si>
  <si>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</si>
  <si>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</si>
  <si>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</si>
  <si>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</si>
  <si>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</si>
  <si>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</si>
  <si>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</si>
  <si>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</si>
  <si>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</si>
  <si>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</si>
  <si>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</si>
  <si>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</si>
  <si>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</si>
  <si>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</si>
  <si>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</si>
  <si>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</si>
  <si>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</si>
  <si>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</si>
  <si>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</si>
  <si>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</si>
  <si>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</si>
  <si>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</si>
  <si>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</si>
  <si>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</si>
  <si>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</si>
  <si>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</si>
  <si>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</si>
  <si>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</si>
  <si>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</si>
  <si>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</si>
  <si>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</si>
  <si>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</si>
  <si>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</si>
  <si>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</si>
  <si>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</si>
  <si>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</si>
  <si>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</si>
  <si>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</si>
  <si>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</si>
  <si>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</si>
  <si>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</si>
  <si>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</si>
  <si>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</si>
  <si>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</si>
  <si>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</si>
  <si>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</si>
  <si>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</si>
  <si>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</si>
  <si>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</si>
  <si>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</si>
  <si>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</si>
  <si>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</si>
  <si>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</si>
  <si>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</si>
  <si>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</si>
  <si>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</si>
  <si>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</si>
  <si>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</si>
  <si>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</si>
  <si>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</si>
  <si>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</si>
  <si>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</si>
  <si>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</si>
  <si>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</si>
  <si>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</si>
  <si>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</si>
  <si>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</si>
  <si>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</si>
  <si>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</si>
  <si>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</si>
  <si>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</si>
  <si>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</si>
  <si>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</si>
  <si>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</si>
  <si>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</si>
  <si>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</si>
  <si>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</si>
  <si>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</si>
  <si>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</si>
  <si>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</si>
  <si>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</si>
  <si>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</si>
  <si>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</si>
  <si>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</si>
  <si>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</si>
  <si>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</si>
  <si>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</si>
  <si>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</si>
  <si>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</si>
  <si>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</si>
  <si>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</si>
  <si>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</si>
  <si>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</si>
  <si>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</si>
  <si>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</si>
  <si>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</si>
  <si>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</si>
  <si>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</si>
  <si>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</si>
  <si>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</si>
  <si>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</si>
  <si>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</si>
  <si>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</si>
  <si>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</si>
  <si>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</si>
  <si>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</si>
  <si>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</si>
  <si>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</si>
  <si>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</si>
  <si>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</si>
  <si>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</si>
  <si>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</si>
  <si>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</si>
  <si>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</si>
  <si>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</si>
  <si>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</si>
  <si>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</si>
  <si>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</si>
  <si>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</si>
  <si>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</si>
  <si>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</si>
  <si>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</si>
  <si>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</si>
  <si>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</si>
  <si>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</si>
  <si>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</si>
  <si>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</si>
  <si>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</si>
  <si>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</si>
  <si>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</si>
  <si>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</si>
  <si>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</si>
  <si>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</si>
  <si>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</si>
  <si>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</si>
  <si>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</si>
  <si>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</si>
  <si>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</si>
  <si>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</si>
  <si>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</si>
  <si>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</si>
  <si>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</si>
  <si>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</si>
  <si>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</si>
  <si>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</si>
  <si>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</si>
  <si>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</si>
  <si>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</si>
  <si>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</si>
  <si>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</si>
  <si>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</si>
  <si>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</si>
  <si>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</si>
  <si>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</si>
  <si>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</si>
  <si>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</si>
  <si>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</si>
  <si>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</si>
  <si>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</si>
  <si>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</si>
  <si>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</si>
  <si>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</si>
  <si>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</si>
  <si>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</si>
  <si>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</si>
  <si>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</si>
  <si>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</si>
  <si>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</si>
  <si>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</si>
  <si>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</si>
  <si>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</si>
  <si>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</si>
  <si>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</si>
  <si>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</si>
  <si>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</si>
  <si>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</si>
  <si>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</si>
  <si>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</si>
  <si>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</si>
  <si>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</si>
  <si>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</si>
  <si>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</si>
  <si>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</si>
  <si>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</si>
  <si>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</si>
  <si>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</si>
  <si>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</si>
  <si>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</si>
  <si>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</si>
  <si>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</si>
  <si>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</si>
  <si>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</si>
  <si>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</si>
  <si>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</si>
  <si>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</si>
  <si>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</si>
  <si>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</si>
  <si>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</si>
  <si>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</si>
  <si>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</si>
  <si>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</si>
  <si>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</si>
  <si>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</si>
  <si>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</si>
  <si>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</si>
  <si>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</si>
  <si>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</si>
  <si>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</si>
  <si>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</si>
  <si>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</si>
  <si>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</si>
  <si>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</si>
  <si>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</si>
  <si>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</si>
  <si>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</si>
  <si>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</si>
  <si>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</si>
  <si>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</si>
  <si>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</si>
  <si>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</si>
  <si>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</si>
  <si>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</si>
  <si>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</si>
  <si>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</si>
  <si>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</si>
  <si>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</si>
  <si>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</si>
  <si>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</si>
  <si>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</si>
  <si>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</si>
  <si>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</si>
  <si>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</si>
  <si>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</si>
  <si>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</si>
  <si>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</si>
  <si>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</si>
  <si>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</si>
  <si>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</si>
  <si>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</si>
  <si>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</si>
  <si>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</si>
  <si>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</si>
  <si>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</si>
  <si>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</si>
  <si>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</si>
  <si>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</si>
  <si>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</si>
  <si>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</si>
  <si>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</si>
  <si>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</si>
  <si>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</si>
  <si>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</si>
  <si>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</si>
  <si>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</si>
  <si>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</si>
  <si>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</si>
  <si>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</si>
  <si>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</si>
  <si>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</si>
  <si>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</si>
  <si>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</si>
  <si>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</si>
  <si>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</si>
  <si>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</si>
  <si>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</si>
  <si>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</si>
  <si>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</si>
  <si>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</si>
  <si>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</si>
  <si>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</si>
  <si>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</si>
  <si>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</si>
  <si>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</si>
  <si>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</si>
  <si>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</si>
  <si>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</si>
  <si>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</si>
  <si>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</si>
  <si>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</si>
  <si>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</si>
  <si>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</si>
  <si>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</si>
  <si>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</si>
  <si>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</si>
  <si>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</si>
  <si>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</si>
  <si>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</si>
  <si>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</si>
  <si>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</si>
  <si>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</si>
  <si>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</si>
  <si>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</si>
  <si>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</si>
  <si>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</si>
  <si>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</si>
  <si>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</si>
  <si>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</si>
  <si>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</si>
  <si>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</si>
  <si>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</si>
  <si>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</si>
  <si>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</si>
  <si>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</si>
  <si>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</si>
  <si>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</si>
  <si>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</si>
  <si>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</si>
  <si>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</si>
  <si>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</si>
  <si>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</si>
  <si>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</si>
  <si>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</si>
  <si>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</si>
  <si>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</si>
  <si>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</si>
  <si>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</si>
  <si>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</si>
  <si>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</si>
  <si>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</si>
  <si>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</si>
  <si>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</si>
  <si>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</si>
  <si>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</si>
  <si>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</si>
  <si>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</si>
  <si>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</si>
  <si>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</si>
  <si>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</si>
  <si>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</si>
  <si>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</si>
  <si>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</si>
  <si>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</si>
  <si>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</si>
  <si>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</si>
  <si>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</si>
  <si>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</si>
  <si>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</si>
  <si>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</si>
  <si>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</si>
  <si>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</si>
  <si>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</si>
  <si>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</si>
  <si>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</si>
  <si>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</si>
  <si>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</si>
  <si>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</si>
  <si>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</si>
  <si>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</si>
  <si>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</si>
  <si>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</si>
  <si>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</si>
  <si>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</si>
  <si>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</si>
  <si>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</si>
  <si>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</si>
  <si>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</si>
  <si>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</si>
  <si>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</si>
  <si>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</si>
  <si>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</si>
  <si>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</si>
  <si>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</si>
  <si>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</si>
  <si>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</si>
  <si>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</si>
  <si>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</si>
  <si>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</si>
  <si>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</si>
  <si>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</si>
  <si>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</si>
  <si>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</si>
  <si>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</si>
  <si>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</si>
  <si>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</si>
  <si>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</si>
  <si>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</si>
  <si>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</si>
  <si>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</si>
  <si>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</si>
  <si>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</si>
  <si>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</si>
  <si>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</si>
  <si>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</si>
  <si>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</si>
  <si>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</si>
  <si>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</si>
  <si>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</si>
  <si>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</si>
  <si>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</si>
  <si>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</si>
  <si>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</si>
  <si>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</si>
  <si>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</si>
  <si>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</si>
  <si>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</si>
  <si>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</si>
  <si>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</si>
  <si>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</si>
  <si>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</si>
  <si>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</si>
  <si>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</si>
  <si>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</si>
  <si>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</si>
  <si>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</si>
  <si>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</si>
  <si>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</si>
  <si>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</si>
  <si>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</si>
  <si>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</si>
  <si>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</si>
  <si>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</si>
  <si>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</si>
  <si>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</si>
  <si>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</si>
  <si>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</si>
  <si>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</si>
  <si>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</si>
  <si>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</si>
  <si>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</si>
  <si>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</si>
  <si>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</si>
  <si>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</si>
  <si>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</si>
  <si>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</si>
  <si>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</si>
  <si>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</si>
  <si>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</si>
  <si>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</si>
  <si>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</si>
  <si>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</si>
  <si>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</si>
  <si>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</si>
  <si>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</si>
  <si>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</si>
  <si>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</si>
  <si>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</si>
  <si>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</si>
  <si>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</si>
  <si>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</si>
  <si>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</si>
  <si>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</si>
  <si>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</si>
  <si>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</si>
  <si>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</si>
  <si>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</si>
  <si>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</si>
  <si>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</si>
  <si>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</si>
  <si>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</si>
  <si>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</si>
  <si>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</si>
  <si>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</si>
  <si>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</si>
  <si>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</si>
  <si>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</si>
  <si>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</si>
  <si>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</si>
  <si>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</si>
  <si>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</si>
  <si>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</si>
  <si>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</si>
  <si>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</si>
  <si>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</si>
  <si>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</si>
  <si>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</si>
  <si>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</si>
  <si>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</si>
  <si>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</si>
  <si>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</si>
  <si>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</si>
  <si>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</si>
  <si>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</si>
  <si>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</si>
  <si>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</si>
  <si>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</si>
  <si>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</si>
  <si>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</si>
  <si>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</si>
  <si>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</si>
  <si>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</si>
  <si>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</si>
  <si>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</si>
  <si>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</si>
  <si>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</si>
  <si>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</si>
  <si>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</si>
  <si>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</si>
  <si>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</si>
  <si>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</si>
  <si>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</si>
  <si>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</si>
  <si>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</si>
  <si>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</si>
  <si>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</si>
  <si>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</si>
  <si>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</si>
  <si>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</si>
  <si>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</si>
  <si>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</si>
  <si>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</si>
  <si>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</si>
  <si>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</si>
  <si>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</si>
  <si>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</si>
  <si>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</si>
  <si>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</si>
  <si>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</si>
  <si>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</si>
  <si>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</si>
  <si>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</si>
  <si>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</si>
  <si>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</si>
  <si>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</si>
  <si>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</si>
  <si>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</si>
  <si>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</si>
  <si>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</si>
  <si>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</si>
  <si>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</si>
  <si>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</si>
  <si>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</si>
  <si>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</si>
  <si>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</si>
  <si>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</si>
  <si>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</si>
  <si>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</si>
  <si>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</si>
  <si>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</si>
  <si>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</si>
  <si>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</si>
  <si>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</si>
  <si>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</si>
  <si>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</si>
  <si>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</si>
  <si>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</si>
  <si>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</si>
  <si>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</si>
  <si>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</si>
  <si>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</si>
  <si>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</si>
  <si>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</si>
  <si>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</si>
  <si>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</si>
  <si>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</si>
  <si>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</si>
  <si>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</si>
  <si>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</si>
  <si>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</si>
  <si>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</si>
  <si>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</si>
  <si>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</si>
  <si>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</si>
  <si>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</si>
  <si>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</si>
  <si>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</si>
  <si>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</si>
  <si>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</si>
  <si>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</si>
  <si>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</si>
  <si>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</si>
  <si>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</si>
  <si>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</si>
  <si>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</si>
  <si>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</si>
  <si>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</si>
  <si>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</si>
  <si>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</si>
  <si>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</si>
  <si>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</si>
  <si>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</si>
  <si>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</si>
  <si>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</si>
  <si>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</si>
  <si>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</si>
  <si>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</si>
  <si>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</si>
  <si>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</si>
  <si>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</si>
  <si>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</si>
  <si>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</si>
  <si>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</si>
  <si>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</si>
  <si>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</si>
  <si>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</si>
  <si>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</si>
  <si>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</si>
  <si>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</si>
  <si>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</si>
  <si>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</si>
  <si>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</si>
  <si>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</si>
  <si>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</si>
  <si>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</si>
  <si>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</si>
  <si>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</si>
  <si>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</si>
  <si>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</si>
  <si>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</si>
  <si>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</si>
  <si>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</si>
  <si>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</si>
  <si>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</si>
  <si>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</si>
  <si>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</si>
  <si>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</si>
  <si>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</si>
  <si>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</si>
  <si>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</si>
  <si>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</si>
  <si>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</si>
  <si>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</si>
  <si>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</si>
  <si>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</si>
  <si>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</si>
  <si>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</si>
  <si>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</si>
  <si>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</si>
  <si>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</si>
  <si>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</si>
  <si>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</si>
  <si>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</si>
  <si>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</si>
  <si>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</si>
  <si>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</si>
  <si>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</si>
  <si>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</si>
  <si>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</si>
  <si>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</si>
  <si>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</si>
  <si>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</si>
  <si>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</si>
  <si>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</si>
  <si>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</si>
  <si>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</si>
  <si>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</si>
  <si>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</si>
  <si>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</si>
  <si>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</si>
  <si>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</si>
  <si>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</si>
  <si>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</si>
  <si>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</si>
  <si>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</si>
  <si>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</si>
  <si>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</si>
  <si>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</si>
  <si>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</si>
  <si>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</si>
  <si>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</si>
  <si>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</si>
  <si>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</si>
  <si>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</si>
  <si>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</si>
  <si>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</si>
  <si>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</si>
  <si>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</si>
  <si>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</si>
  <si>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</si>
  <si>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</si>
  <si>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</si>
  <si>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</si>
  <si>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</si>
  <si>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</si>
  <si>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</si>
  <si>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</si>
  <si>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</si>
  <si>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</si>
  <si>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</si>
  <si>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</si>
  <si>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</si>
  <si>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</si>
  <si>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</si>
  <si>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</si>
  <si>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</si>
  <si>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</si>
  <si>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</si>
  <si>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</si>
  <si>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</si>
  <si>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</si>
  <si>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</si>
  <si>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</si>
  <si>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</si>
  <si>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</si>
  <si>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</si>
  <si>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</si>
  <si>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</si>
  <si>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</si>
  <si>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</si>
  <si>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</si>
  <si>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</si>
  <si>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</si>
  <si>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</si>
  <si>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</si>
  <si>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</si>
  <si>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</si>
  <si>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</si>
  <si>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</si>
  <si>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</si>
  <si>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</si>
  <si>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</si>
  <si>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</si>
  <si>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</si>
  <si>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</si>
  <si>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</si>
  <si>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</si>
  <si>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</si>
  <si>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</si>
  <si>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</si>
  <si>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</si>
  <si>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</si>
  <si>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</si>
  <si>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</si>
  <si>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</si>
  <si>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</si>
  <si>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</si>
  <si>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</si>
  <si>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</si>
  <si>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</si>
  <si>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</si>
  <si>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</si>
  <si>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</si>
  <si>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</si>
  <si>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</si>
  <si>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</si>
  <si>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</si>
  <si>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</si>
  <si>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</si>
  <si>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</si>
  <si>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</si>
  <si>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</si>
  <si>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</si>
  <si>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</si>
  <si>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</si>
  <si>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</si>
  <si>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</si>
  <si>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</si>
  <si>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</si>
  <si>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</si>
  <si>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</si>
  <si>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</si>
  <si>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</si>
  <si>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</si>
  <si>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</si>
  <si>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</si>
  <si>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</si>
  <si>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</si>
  <si>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</si>
  <si>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</si>
  <si>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</si>
  <si>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</si>
  <si>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</si>
  <si>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</si>
  <si>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</si>
  <si>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</si>
  <si>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</si>
  <si>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</si>
  <si>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</si>
  <si>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</si>
  <si>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</si>
  <si>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</si>
  <si>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</si>
  <si>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</si>
  <si>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</si>
  <si>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</si>
  <si>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</si>
  <si>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</si>
  <si>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</si>
  <si>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</si>
  <si>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</si>
  <si>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</si>
  <si>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</si>
  <si>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</si>
  <si>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</si>
  <si>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</si>
  <si>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</si>
  <si>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</si>
  <si>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</si>
  <si>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</si>
  <si>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</si>
  <si>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</si>
  <si>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</si>
  <si>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</si>
  <si>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</si>
  <si>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</si>
  <si>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</si>
  <si>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</si>
  <si>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</si>
  <si>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</si>
  <si>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</si>
  <si>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</si>
  <si>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</si>
  <si>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</si>
  <si>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</si>
  <si>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</si>
  <si>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</si>
  <si>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</si>
  <si>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</si>
  <si>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</si>
  <si>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</si>
  <si>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</si>
  <si>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</si>
  <si>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</si>
  <si>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</si>
  <si>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</si>
  <si>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</si>
  <si>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</si>
  <si>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</si>
  <si>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</si>
  <si>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</si>
  <si>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</si>
  <si>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</si>
  <si>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</si>
  <si>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</si>
  <si>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</si>
  <si>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</si>
  <si>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</si>
  <si>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</si>
  <si>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</si>
  <si>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</si>
  <si>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</si>
  <si>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</si>
  <si>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</si>
  <si>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</si>
  <si>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</si>
  <si>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</si>
  <si>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</si>
  <si>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</si>
  <si>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</si>
  <si>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</si>
  <si>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</si>
  <si>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</si>
  <si>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</si>
  <si>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</si>
  <si>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</si>
  <si>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</si>
  <si>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</si>
  <si>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</si>
  <si>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</si>
  <si>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</si>
  <si>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</si>
  <si>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</si>
  <si>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</si>
  <si>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</si>
  <si>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</si>
  <si>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</si>
  <si>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</si>
  <si>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</si>
  <si>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</si>
  <si>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</si>
  <si>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</si>
  <si>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</si>
  <si>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</si>
  <si>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</si>
  <si>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</si>
  <si>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</si>
  <si>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</si>
  <si>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</si>
  <si>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</si>
  <si>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</si>
  <si>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</si>
  <si>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</si>
  <si>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</si>
  <si>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</si>
  <si>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</si>
  <si>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</si>
  <si>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</si>
  <si>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</si>
  <si>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</si>
  <si>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</si>
  <si>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</si>
  <si>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</si>
  <si>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</si>
  <si>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</si>
  <si>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</si>
  <si>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</si>
  <si>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</si>
  <si>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</si>
  <si>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</si>
  <si>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</si>
  <si>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</si>
  <si>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</si>
  <si>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</si>
  <si>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</si>
  <si>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</si>
  <si>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</si>
  <si>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</si>
  <si>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</si>
  <si>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</si>
  <si>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</si>
  <si>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</si>
  <si>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</si>
  <si>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</si>
  <si>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</si>
  <si>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</si>
  <si>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</si>
  <si>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</si>
  <si>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</si>
  <si>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</si>
  <si>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</si>
  <si>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</si>
  <si>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</si>
  <si>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</si>
  <si>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</si>
  <si>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</si>
  <si>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</si>
  <si>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</si>
  <si>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</si>
  <si>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</si>
  <si>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</si>
  <si>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</si>
  <si>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</si>
  <si>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</si>
  <si>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</si>
  <si>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</si>
  <si>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</si>
  <si>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</si>
  <si>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</si>
  <si>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</si>
  <si>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</si>
  <si>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</si>
  <si>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</si>
  <si>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</si>
  <si>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</si>
  <si>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</si>
  <si>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</si>
  <si>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</si>
  <si>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</si>
  <si>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</si>
  <si>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</si>
  <si>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</si>
  <si>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</si>
  <si>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</si>
  <si>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</si>
  <si>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</si>
  <si>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</si>
  <si>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</si>
  <si>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</si>
  <si>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</si>
  <si>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</si>
  <si>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</si>
  <si>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</si>
  <si>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</si>
  <si>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</si>
  <si>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</si>
  <si>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</si>
  <si>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</si>
  <si>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</si>
  <si>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</si>
  <si>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</si>
  <si>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</si>
  <si>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</si>
  <si>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</si>
  <si>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</si>
  <si>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</si>
  <si>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</si>
  <si>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</si>
  <si>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</si>
  <si>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</si>
  <si>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</si>
  <si>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</si>
  <si>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</si>
  <si>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</si>
  <si>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</si>
  <si>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</si>
  <si>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</si>
  <si>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</si>
  <si>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</si>
  <si>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</si>
  <si>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</si>
  <si>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</si>
  <si>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</si>
  <si>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</si>
  <si>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</si>
  <si>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</si>
  <si>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</si>
  <si>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</si>
  <si>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</si>
  <si>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</si>
  <si>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</si>
  <si>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</si>
  <si>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</si>
  <si>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</si>
  <si>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</si>
  <si>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</si>
  <si>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</si>
  <si>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</si>
  <si>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</si>
  <si>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</si>
  <si>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</si>
  <si>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</si>
  <si>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</si>
  <si>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</si>
  <si>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</si>
  <si>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</si>
  <si>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</si>
  <si>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</si>
  <si>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</si>
  <si>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</si>
  <si>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</si>
  <si>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</si>
  <si>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</si>
  <si>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</si>
  <si>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</si>
  <si>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</si>
  <si>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</si>
  <si>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</si>
  <si>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</si>
  <si>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</si>
  <si>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</si>
  <si>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</si>
  <si>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</si>
  <si>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</si>
  <si>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</si>
  <si>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</si>
  <si>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</si>
  <si>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</si>
  <si>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</si>
  <si>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</si>
  <si>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</si>
  <si>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</si>
  <si>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</si>
  <si>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</si>
  <si>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</si>
  <si>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</si>
  <si>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</si>
  <si>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</si>
  <si>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</si>
  <si>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</si>
  <si>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</si>
  <si>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</si>
  <si>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</si>
  <si>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</si>
  <si>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</si>
  <si>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</si>
  <si>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</si>
  <si>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</si>
  <si>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</si>
  <si>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</si>
  <si>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</si>
  <si>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</si>
  <si>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</si>
  <si>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</si>
  <si>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</si>
  <si>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</si>
  <si>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</si>
  <si>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</si>
  <si>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</si>
  <si>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</si>
  <si>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</si>
  <si>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</si>
  <si>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</si>
  <si>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</si>
  <si>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</si>
  <si>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</si>
  <si>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</si>
  <si>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</si>
  <si>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</si>
  <si>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</si>
  <si>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</si>
  <si>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</si>
  <si>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</si>
  <si>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</si>
  <si>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</si>
  <si>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</si>
  <si>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</si>
  <si>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</si>
  <si>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</si>
  <si>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</si>
  <si>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</si>
  <si>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</si>
  <si>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</si>
  <si>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</si>
  <si>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</si>
  <si>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</si>
  <si>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</si>
  <si>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</si>
  <si>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</si>
  <si>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</si>
  <si>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</si>
  <si>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</si>
  <si>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</si>
  <si>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</si>
  <si>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</si>
  <si>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</si>
  <si>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</si>
  <si>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</si>
  <si>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</si>
  <si>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</si>
  <si>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</si>
  <si>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</si>
  <si>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</si>
  <si>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</si>
  <si>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</si>
  <si>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</si>
  <si>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</si>
  <si>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</si>
  <si>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</si>
  <si>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</si>
  <si>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</si>
  <si>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</si>
  <si>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</si>
  <si>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</si>
  <si>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</si>
  <si>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</si>
  <si>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</si>
  <si>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</si>
  <si>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</si>
  <si>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</si>
  <si>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</si>
  <si>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</si>
  <si>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</si>
  <si>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</si>
  <si>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</si>
  <si>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</si>
  <si>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</si>
  <si>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</si>
  <si>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</si>
  <si>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</si>
  <si>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</si>
  <si>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</si>
  <si>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</si>
  <si>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</si>
  <si>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</si>
  <si>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</si>
  <si>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</si>
  <si>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</si>
  <si>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</si>
  <si>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</si>
  <si>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</si>
  <si>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</si>
  <si>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</si>
  <si>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</si>
  <si>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</si>
  <si>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</si>
  <si>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</si>
  <si>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</si>
  <si>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</si>
  <si>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</si>
  <si>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</si>
  <si>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</si>
  <si>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</si>
  <si>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</si>
  <si>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</si>
  <si>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</si>
  <si>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</si>
  <si>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</si>
  <si>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</si>
  <si>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</si>
  <si>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</si>
  <si>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</si>
  <si>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</si>
  <si>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</si>
  <si>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</si>
  <si>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</si>
  <si>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</si>
  <si>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</si>
  <si>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</si>
  <si>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</si>
  <si>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</si>
  <si>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</si>
  <si>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</si>
  <si>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</si>
  <si>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</si>
  <si>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</si>
  <si>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</si>
  <si>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</si>
  <si>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</si>
  <si>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</si>
  <si>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</si>
  <si>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</si>
  <si>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</si>
  <si>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</si>
  <si>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</si>
  <si>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</si>
  <si>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</si>
  <si>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</si>
  <si>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</si>
  <si>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</si>
  <si>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</si>
  <si>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</si>
  <si>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</si>
  <si>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</si>
  <si>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</si>
  <si>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</si>
  <si>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</si>
  <si>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</si>
  <si>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</si>
  <si>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</si>
  <si>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</si>
  <si>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</si>
  <si>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</si>
  <si>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</si>
  <si>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</si>
  <si>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</si>
  <si>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</si>
  <si>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</si>
  <si>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</si>
  <si>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</si>
  <si>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</si>
  <si>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</si>
  <si>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</si>
  <si>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</si>
  <si>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</si>
  <si>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</si>
  <si>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</si>
  <si>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</si>
  <si>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</si>
  <si>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</si>
  <si>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</si>
  <si>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</si>
  <si>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</si>
  <si>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</si>
  <si>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</si>
  <si>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</si>
  <si>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</si>
  <si>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</si>
  <si>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</si>
  <si>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</si>
  <si>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</si>
  <si>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</si>
  <si>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</si>
  <si>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</si>
  <si>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</si>
  <si>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</si>
  <si>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</si>
  <si>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</si>
  <si>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</si>
  <si>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</si>
  <si>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</si>
  <si>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</si>
  <si>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</si>
  <si>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</si>
  <si>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</si>
  <si>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</si>
  <si>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</si>
  <si>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</si>
  <si>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</si>
  <si>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</si>
  <si>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</si>
  <si>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</si>
  <si>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</si>
  <si>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</si>
  <si>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</si>
  <si>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</si>
  <si>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</si>
  <si>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</si>
  <si>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</si>
  <si>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</si>
  <si>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</si>
  <si>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</si>
  <si>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</si>
  <si>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</si>
  <si>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</si>
  <si>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</si>
  <si>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</si>
  <si>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</si>
  <si>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</si>
  <si>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</si>
  <si>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</si>
  <si>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</si>
  <si>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</si>
  <si>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</si>
  <si>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</si>
  <si>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</si>
  <si>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</si>
  <si>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</si>
  <si>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</si>
  <si>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</si>
  <si>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</si>
  <si>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</si>
  <si>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</si>
  <si>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</si>
  <si>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</si>
  <si>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</si>
  <si>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</si>
  <si>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</si>
  <si>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</si>
  <si>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</si>
  <si>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</si>
  <si>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</si>
  <si>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</si>
  <si>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</si>
  <si>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</si>
  <si>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</si>
  <si>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</si>
  <si>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</si>
  <si>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</si>
  <si>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</si>
  <si>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</si>
  <si>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</si>
  <si>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</si>
  <si>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</si>
  <si>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</si>
  <si>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</si>
  <si>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</si>
  <si>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</si>
  <si>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</si>
  <si>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</si>
  <si>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</si>
  <si>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</si>
  <si>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</si>
  <si>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</si>
  <si>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</si>
  <si>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</si>
  <si>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</si>
  <si>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</si>
  <si>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</si>
  <si>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</si>
  <si>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</si>
  <si>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</si>
  <si>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</si>
  <si>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</si>
  <si>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</si>
  <si>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</si>
  <si>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</si>
  <si>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</si>
  <si>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</si>
  <si>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</si>
  <si>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</si>
  <si>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</si>
  <si>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</si>
  <si>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</si>
  <si>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</si>
  <si>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</si>
  <si>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</si>
  <si>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</si>
  <si>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</si>
  <si>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</si>
  <si>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</si>
  <si>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</si>
  <si>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</si>
  <si>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</si>
  <si>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</si>
  <si>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</si>
  <si>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</si>
  <si>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</si>
  <si>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</si>
  <si>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</si>
  <si>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</si>
  <si>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</si>
  <si>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</si>
  <si>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</si>
  <si>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</si>
  <si>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</si>
  <si>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</si>
  <si>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</si>
  <si>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</si>
  <si>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</si>
  <si>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</si>
  <si>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</si>
  <si>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</si>
  <si>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</si>
  <si>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</si>
  <si>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</si>
  <si>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</si>
  <si>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</si>
  <si>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</si>
  <si>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</si>
  <si>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</si>
  <si>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</si>
  <si>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</si>
  <si>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</si>
  <si>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</si>
  <si>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</si>
  <si>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</si>
  <si>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</si>
  <si>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</si>
  <si>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</si>
  <si>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</si>
  <si>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</si>
  <si>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</si>
  <si>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</si>
  <si>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</si>
  <si>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</si>
  <si>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</si>
  <si>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</si>
  <si>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</si>
  <si>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</si>
  <si>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</si>
  <si>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</si>
  <si>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</si>
  <si>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</si>
  <si>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</si>
  <si>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</si>
  <si>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</si>
  <si>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</si>
  <si>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</si>
  <si>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</si>
  <si>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</si>
  <si>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</si>
  <si>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</si>
  <si>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</si>
  <si>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</si>
  <si>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</si>
  <si>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</si>
  <si>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</si>
  <si>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</si>
  <si>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</si>
  <si>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</si>
  <si>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</si>
  <si>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</si>
  <si>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</si>
  <si>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</si>
  <si>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</si>
  <si>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</si>
  <si>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</si>
  <si>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</si>
  <si>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</si>
  <si>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</si>
  <si>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</si>
  <si>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</si>
  <si>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</si>
  <si>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</si>
  <si>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</si>
  <si>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</si>
  <si>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</si>
  <si>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</si>
  <si>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</si>
  <si>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</si>
  <si>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</si>
  <si>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</si>
  <si>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</si>
  <si>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</si>
  <si>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</si>
  <si>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</si>
  <si>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</si>
  <si>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</si>
  <si>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</si>
  <si>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</si>
  <si>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</si>
  <si>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</si>
  <si>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</si>
  <si>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</si>
  <si>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</si>
  <si>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</si>
  <si>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</si>
  <si>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</si>
  <si>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</si>
  <si>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</si>
  <si>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</si>
  <si>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</si>
  <si>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</si>
  <si>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</si>
  <si>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</si>
  <si>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</si>
  <si>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</si>
  <si>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</si>
  <si>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</si>
  <si>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</si>
  <si>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</si>
  <si>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</si>
  <si>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</si>
  <si>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</si>
  <si>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</si>
  <si>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</si>
  <si>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</si>
  <si>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</si>
  <si>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</si>
  <si>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</si>
  <si>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</si>
  <si>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</si>
  <si>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</si>
  <si>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</si>
  <si>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</si>
  <si>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</si>
  <si>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</si>
  <si>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</si>
  <si>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</si>
  <si>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</si>
  <si>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</si>
  <si>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</si>
  <si>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</si>
  <si>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</si>
  <si>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</si>
  <si>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</si>
  <si>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</si>
  <si>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</si>
  <si>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</si>
  <si>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</si>
  <si>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</si>
  <si>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</si>
  <si>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</si>
  <si>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</si>
  <si>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</si>
  <si>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</si>
  <si>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</si>
  <si>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</si>
  <si>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</si>
  <si>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</si>
  <si>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</si>
  <si>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</si>
  <si>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</si>
  <si>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</si>
  <si>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</si>
  <si>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</si>
  <si>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</si>
  <si>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</si>
  <si>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</si>
  <si>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</si>
  <si>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</si>
  <si>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</si>
  <si>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</si>
  <si>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</si>
  <si>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</si>
  <si>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</si>
  <si>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</si>
  <si>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</si>
  <si>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</si>
  <si>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</si>
  <si>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</si>
  <si>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</si>
  <si>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</si>
  <si>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</si>
  <si>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</si>
  <si>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</si>
  <si>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</si>
  <si>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</si>
  <si>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</si>
  <si>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</si>
  <si>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</si>
  <si>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</si>
  <si>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</si>
  <si>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</si>
  <si>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</si>
  <si>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</si>
  <si>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</si>
  <si>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</si>
  <si>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</si>
  <si>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</si>
  <si>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</si>
  <si>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</si>
  <si>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</si>
  <si>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</si>
  <si>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</si>
  <si>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</si>
  <si>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</si>
  <si>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</si>
  <si>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</si>
  <si>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</si>
  <si>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</si>
  <si>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</si>
  <si>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</si>
  <si>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</si>
  <si>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</si>
  <si>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</si>
  <si>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</si>
  <si>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</si>
  <si>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</si>
  <si>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</si>
  <si>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</si>
  <si>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</si>
  <si>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</si>
  <si>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</si>
  <si>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</si>
  <si>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</si>
  <si>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</si>
  <si>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</si>
  <si>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</si>
  <si>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</si>
  <si>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</si>
  <si>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</si>
  <si>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</si>
  <si>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</si>
  <si>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</si>
  <si>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</si>
  <si>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</si>
  <si>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</si>
  <si>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</si>
  <si>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</si>
  <si>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</si>
  <si>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</si>
  <si>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</si>
  <si>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</si>
  <si>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</si>
  <si>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</si>
  <si>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</si>
  <si>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</si>
  <si>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</si>
  <si>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</si>
  <si>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</si>
  <si>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</si>
  <si>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</si>
  <si>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</si>
  <si>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</si>
  <si>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</si>
  <si>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</si>
  <si>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</si>
  <si>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</si>
  <si>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</si>
  <si>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</si>
  <si>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</si>
  <si>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</si>
  <si>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</si>
  <si>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</si>
  <si>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</si>
  <si>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</si>
  <si>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</si>
  <si>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</si>
  <si>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</si>
  <si>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</si>
  <si>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</si>
  <si>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</si>
  <si>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</si>
  <si>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</si>
  <si>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</si>
  <si>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</si>
  <si>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</si>
  <si>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</si>
  <si>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</si>
  <si>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</si>
  <si>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</si>
  <si>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</si>
  <si>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</si>
  <si>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</si>
  <si>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</si>
  <si>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</si>
  <si>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</si>
  <si>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</si>
  <si>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</si>
  <si>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</si>
  <si>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</si>
  <si>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</si>
  <si>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</si>
  <si>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</si>
  <si>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</si>
  <si>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</si>
  <si>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</si>
  <si>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</si>
  <si>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</si>
  <si>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</si>
  <si>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</si>
  <si>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</si>
  <si>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</si>
  <si>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</si>
  <si>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</si>
  <si>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</si>
  <si>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</si>
  <si>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</si>
  <si>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</si>
  <si>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</si>
  <si>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</si>
  <si>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</si>
  <si>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</si>
  <si>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</si>
  <si>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</si>
  <si>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</si>
  <si>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</si>
  <si>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</si>
  <si>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</si>
  <si>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</si>
  <si>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</si>
  <si>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</si>
  <si>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</si>
  <si>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</si>
  <si>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</si>
  <si>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</si>
  <si>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</si>
  <si>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</si>
  <si>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</si>
  <si>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</si>
  <si>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</si>
  <si>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</si>
  <si>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</si>
  <si>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</si>
  <si>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</si>
  <si>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</si>
  <si>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</si>
  <si>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</si>
  <si>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</si>
  <si>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</si>
  <si>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</si>
  <si>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</si>
  <si>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</si>
  <si>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</si>
  <si>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</si>
  <si>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</si>
  <si>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</si>
  <si>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</si>
  <si>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</si>
  <si>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</si>
  <si>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</si>
  <si>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</si>
  <si>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</si>
  <si>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</si>
  <si>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</si>
  <si>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</si>
  <si>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</si>
  <si>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</si>
  <si>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</si>
  <si>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</si>
  <si>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</si>
  <si>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</si>
  <si>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</si>
  <si>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</si>
  <si>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</si>
  <si>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</si>
  <si>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</si>
  <si>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</si>
  <si>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</si>
  <si>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</si>
  <si>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</si>
  <si>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</si>
  <si>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</si>
  <si>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</si>
  <si>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</si>
  <si>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</si>
  <si>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</si>
  <si>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</si>
  <si>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</si>
  <si>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</si>
  <si>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</si>
  <si>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</si>
  <si>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</si>
  <si>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</si>
  <si>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</si>
  <si>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</si>
  <si>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</si>
  <si>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</si>
  <si>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</si>
  <si>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</si>
  <si>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</si>
  <si>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</si>
  <si>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</si>
  <si>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</si>
  <si>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</si>
  <si>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</si>
  <si>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</si>
  <si>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</si>
  <si>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</si>
  <si>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</si>
  <si>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</si>
  <si>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</si>
  <si>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</si>
  <si>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</si>
  <si>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</si>
  <si>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</si>
  <si>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</si>
  <si>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</si>
  <si>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</si>
  <si>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</si>
  <si>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</si>
  <si>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</si>
  <si>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</si>
  <si>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</si>
  <si>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</si>
  <si>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</si>
  <si>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</si>
  <si>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</si>
  <si>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</si>
  <si>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</si>
  <si>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</si>
  <si>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</si>
  <si>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</si>
  <si>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</si>
  <si>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</si>
  <si>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</si>
  <si>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</si>
  <si>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</si>
  <si>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</si>
  <si>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</si>
  <si>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</si>
  <si>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</si>
  <si>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</si>
  <si>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</si>
  <si>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</si>
  <si>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</si>
  <si>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</si>
  <si>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</si>
  <si>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</si>
  <si>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</si>
  <si>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</si>
  <si>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</si>
  <si>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</si>
  <si>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</si>
  <si>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</si>
  <si>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</si>
  <si>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</si>
  <si>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</si>
  <si>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</si>
  <si>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</si>
  <si>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</si>
  <si>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</si>
  <si>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</si>
  <si>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</si>
  <si>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</si>
  <si>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</si>
  <si>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</si>
  <si>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</si>
  <si>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</si>
  <si>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</si>
  <si>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</si>
  <si>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</si>
  <si>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</si>
  <si>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</si>
  <si>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</si>
  <si>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</si>
  <si>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</si>
  <si>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</si>
  <si>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</si>
  <si>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</si>
  <si>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</si>
  <si>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</si>
  <si>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</si>
  <si>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</si>
  <si>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</si>
  <si>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</si>
  <si>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</si>
  <si>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</si>
  <si>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</si>
  <si>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</si>
  <si>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</si>
  <si>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</si>
  <si>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</si>
  <si>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</si>
  <si>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</si>
  <si>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</si>
  <si>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</si>
  <si>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</si>
  <si>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</si>
  <si>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</si>
  <si>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</si>
  <si>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</si>
  <si>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</si>
  <si>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</si>
  <si>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</si>
  <si>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</si>
  <si>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</si>
  <si>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</si>
  <si>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</si>
  <si>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</si>
  <si>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</si>
  <si>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</si>
  <si>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</si>
  <si>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</si>
  <si>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</si>
  <si>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</si>
  <si>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</si>
  <si>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</si>
  <si>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</si>
  <si>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</si>
  <si>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</si>
  <si>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</si>
  <si>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</si>
  <si>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</si>
  <si>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</si>
  <si>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</si>
  <si>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</si>
  <si>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</si>
  <si>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</si>
  <si>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</si>
  <si>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</si>
  <si>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</si>
  <si>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</si>
  <si>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</si>
  <si>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</si>
  <si>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</si>
  <si>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</si>
  <si>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</si>
  <si>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</si>
  <si>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</si>
  <si>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</si>
  <si>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</si>
  <si>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</si>
  <si>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</si>
  <si>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</si>
  <si>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</si>
  <si>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</si>
  <si>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</si>
  <si>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</si>
  <si>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</si>
  <si>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</si>
  <si>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</si>
  <si>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</si>
  <si>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</si>
  <si>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</si>
  <si>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</si>
  <si>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</si>
  <si>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</si>
  <si>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</si>
  <si>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</si>
  <si>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</si>
  <si>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</si>
  <si>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</si>
  <si>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</si>
  <si>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</si>
  <si>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</si>
  <si>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</si>
  <si>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</si>
  <si>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</si>
  <si>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</si>
  <si>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</si>
  <si>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</si>
  <si>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</si>
  <si>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</si>
  <si>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</si>
  <si>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</si>
  <si>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</si>
  <si>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</si>
  <si>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</si>
  <si>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</si>
  <si>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</si>
  <si>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</si>
  <si>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</si>
  <si>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</si>
  <si>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</si>
  <si>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</si>
  <si>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</si>
  <si>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</si>
  <si>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</si>
  <si>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</si>
  <si>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</si>
  <si>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</si>
  <si>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</si>
  <si>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</si>
  <si>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</si>
  <si>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</si>
  <si>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</si>
  <si>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</si>
  <si>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</si>
  <si>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</si>
  <si>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</si>
  <si>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</si>
  <si>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</si>
  <si>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</si>
  <si>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</si>
  <si>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</si>
  <si>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</si>
  <si>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</si>
  <si>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</si>
  <si>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</si>
  <si>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</si>
  <si>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</si>
  <si>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</si>
  <si>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</si>
  <si>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</si>
  <si>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</si>
  <si>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</si>
  <si>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</si>
  <si>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</si>
  <si>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</si>
  <si>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</si>
  <si>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</si>
  <si>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</si>
  <si>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</si>
  <si>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</si>
  <si>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</si>
  <si>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</si>
  <si>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</si>
  <si>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</si>
  <si>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</si>
  <si>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</si>
  <si>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</si>
  <si>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</si>
  <si>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</si>
  <si>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</si>
  <si>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</si>
  <si>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</si>
  <si>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</si>
  <si>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</si>
  <si>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</si>
  <si>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</si>
  <si>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</si>
  <si>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</si>
  <si>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</si>
  <si>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</si>
  <si>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</si>
  <si>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</si>
  <si>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</si>
  <si>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</si>
  <si>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</si>
  <si>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</si>
  <si>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</si>
  <si>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</si>
  <si>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</si>
  <si>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</si>
  <si>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</si>
  <si>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</si>
  <si>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</si>
  <si>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</si>
  <si>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</si>
  <si>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</si>
  <si>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</si>
  <si>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</si>
  <si>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</si>
  <si>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</si>
  <si>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</si>
  <si>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</si>
  <si>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</si>
  <si>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</si>
  <si>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</si>
  <si>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</si>
  <si>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</si>
  <si>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</si>
  <si>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</si>
  <si>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</si>
  <si>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</si>
  <si>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</si>
  <si>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</si>
  <si>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</si>
  <si>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</si>
  <si>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</si>
  <si>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</si>
  <si>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</si>
  <si>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</si>
  <si>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</si>
  <si>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</si>
  <si>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</si>
  <si>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</si>
  <si>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</si>
  <si>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</si>
  <si>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</si>
  <si>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</si>
  <si>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</si>
  <si>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</si>
  <si>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</si>
  <si>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</si>
  <si>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</si>
  <si>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</si>
  <si>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</si>
  <si>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</si>
  <si>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</si>
  <si>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</si>
  <si>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</si>
  <si>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</si>
  <si>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</si>
  <si>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</si>
  <si>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</si>
  <si>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</si>
  <si>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</si>
  <si>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</si>
  <si>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</si>
  <si>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</si>
  <si>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</si>
  <si>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</si>
  <si>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</si>
  <si>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</si>
  <si>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</si>
  <si>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</si>
  <si>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</si>
  <si>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</si>
  <si>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</si>
  <si>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</si>
  <si>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</si>
  <si>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</si>
  <si>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</si>
  <si>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</si>
  <si>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</si>
  <si>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</si>
  <si>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</si>
  <si>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</si>
  <si>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</si>
  <si>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</si>
  <si>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</si>
  <si>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</si>
  <si>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</si>
  <si>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</si>
  <si>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</si>
  <si>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</si>
  <si>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</si>
  <si>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</si>
  <si>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</si>
  <si>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</si>
  <si>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</si>
  <si>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</si>
  <si>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</si>
  <si>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</si>
  <si>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</si>
  <si>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</si>
  <si>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</si>
  <si>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</si>
  <si>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</si>
  <si>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</si>
  <si>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</si>
  <si>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</si>
  <si>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</si>
  <si>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</si>
  <si>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</si>
  <si>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</si>
  <si>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</si>
  <si>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</si>
  <si>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</si>
  <si>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</si>
  <si>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</si>
  <si>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</si>
  <si>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</si>
  <si>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</si>
  <si>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</si>
  <si>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</si>
  <si>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</si>
  <si>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</si>
  <si>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</si>
  <si>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</si>
  <si>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</si>
  <si>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</si>
  <si>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</si>
  <si>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</si>
  <si>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</si>
  <si>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</si>
  <si>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</si>
  <si>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</si>
  <si>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</si>
  <si>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</si>
  <si>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</si>
  <si>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</si>
  <si>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</si>
  <si>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</si>
  <si>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</si>
  <si>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</si>
  <si>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</si>
  <si>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</si>
  <si>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</si>
  <si>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</si>
  <si>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</si>
  <si>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</si>
  <si>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</si>
  <si>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</si>
  <si>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</si>
  <si>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</si>
  <si>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</si>
  <si>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</si>
  <si>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</si>
  <si>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</si>
  <si>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</si>
  <si>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</si>
  <si>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</si>
  <si>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</si>
  <si>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</si>
  <si>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</si>
  <si>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</si>
  <si>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</si>
  <si>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</si>
  <si>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</si>
  <si>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</si>
  <si>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</si>
  <si>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</si>
  <si>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</si>
  <si>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</si>
  <si>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</si>
  <si>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</si>
  <si>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</si>
  <si>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</si>
  <si>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</si>
  <si>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</si>
  <si>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</si>
  <si>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</si>
  <si>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</si>
  <si>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</si>
  <si>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</si>
  <si>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</si>
  <si>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</si>
  <si>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</si>
  <si>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</si>
  <si>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</si>
  <si>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</si>
  <si>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</si>
  <si>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</si>
  <si>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</si>
  <si>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</si>
  <si>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</si>
  <si>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</si>
  <si>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</si>
  <si>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</si>
  <si>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</si>
  <si>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</si>
  <si>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</si>
  <si>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</si>
  <si>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</si>
  <si>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</si>
  <si>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</si>
  <si>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</si>
  <si>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</si>
  <si>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</si>
  <si>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</si>
  <si>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</si>
  <si>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</si>
  <si>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</si>
  <si>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</si>
  <si>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</si>
  <si>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</si>
  <si>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</si>
  <si>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</si>
  <si>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</si>
  <si>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</si>
  <si>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</si>
  <si>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</si>
  <si>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</si>
  <si>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</si>
  <si>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</si>
  <si>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</si>
  <si>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</si>
  <si>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</si>
  <si>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</si>
  <si>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</si>
  <si>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</si>
  <si>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</si>
  <si>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</si>
  <si>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</si>
  <si>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</si>
  <si>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</si>
  <si>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</si>
  <si>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</si>
  <si>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</si>
  <si>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</si>
  <si>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</si>
  <si>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</si>
  <si>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</si>
  <si>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</si>
  <si>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</si>
  <si>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</si>
  <si>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</si>
  <si>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</si>
  <si>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</si>
  <si>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</si>
  <si>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</si>
  <si>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</si>
  <si>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</si>
  <si>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</si>
  <si>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</si>
  <si>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</si>
  <si>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</si>
  <si>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</si>
  <si>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</si>
  <si>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</si>
  <si>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</si>
  <si>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</si>
  <si>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</si>
  <si>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</si>
  <si>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</si>
  <si>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</si>
  <si>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</si>
  <si>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</si>
  <si>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</si>
  <si>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</si>
  <si>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</si>
  <si>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</si>
  <si>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</si>
  <si>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</si>
  <si>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</si>
  <si>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</si>
  <si>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</si>
  <si>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</si>
  <si>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</si>
  <si>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</si>
  <si>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</si>
  <si>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</si>
  <si>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</si>
  <si>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</si>
  <si>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</si>
  <si>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</si>
  <si>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</si>
  <si>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</si>
  <si>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</si>
  <si>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</si>
  <si>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</si>
  <si>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</si>
  <si>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</si>
  <si>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</si>
  <si>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</si>
  <si>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</si>
  <si>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</si>
  <si>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</si>
  <si>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</si>
  <si>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</si>
  <si>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</si>
  <si>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</si>
  <si>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</si>
  <si>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</si>
  <si>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</si>
  <si>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</si>
  <si>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</si>
  <si>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</si>
  <si>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</si>
  <si>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</si>
  <si>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</si>
  <si>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</si>
  <si>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</si>
  <si>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</si>
  <si>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</si>
  <si>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</si>
  <si>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</si>
  <si>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</si>
  <si>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</si>
  <si>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</si>
  <si>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</si>
  <si>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</si>
  <si>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</si>
  <si>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</si>
  <si>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</si>
  <si>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</si>
  <si>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</si>
  <si>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</si>
  <si>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</si>
  <si>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</si>
  <si>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</si>
  <si>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</si>
  <si>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</si>
  <si>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</si>
  <si>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</si>
  <si>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</si>
  <si>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</si>
  <si>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</si>
  <si>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</si>
  <si>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</si>
  <si>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</si>
  <si>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</si>
  <si>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</si>
  <si>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</si>
  <si>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</si>
  <si>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</si>
  <si>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</si>
  <si>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</si>
  <si>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</si>
  <si>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</si>
  <si>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</si>
  <si>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</si>
  <si>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</si>
  <si>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</si>
  <si>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</si>
  <si>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</si>
  <si>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</si>
  <si>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</si>
  <si>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</si>
  <si>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</si>
  <si>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</si>
  <si>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</si>
  <si>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</si>
  <si>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</si>
  <si>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</si>
  <si>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</si>
  <si>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</si>
  <si>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</si>
  <si>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</si>
  <si>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</si>
  <si>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</si>
  <si>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</si>
  <si>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</si>
  <si>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</si>
  <si>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</si>
  <si>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</si>
  <si>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</si>
  <si>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</si>
  <si>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</si>
  <si>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</si>
  <si>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</si>
  <si>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</si>
  <si>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</si>
  <si>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</si>
  <si>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</si>
  <si>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</si>
  <si>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</si>
  <si>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</si>
  <si>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</si>
  <si>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</si>
  <si>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</si>
  <si>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</si>
  <si>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</si>
  <si>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</si>
  <si>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</si>
  <si>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</si>
  <si>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</si>
  <si>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</si>
  <si>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</si>
  <si>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</si>
  <si>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</si>
  <si>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</si>
  <si>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</si>
  <si>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</si>
  <si>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</si>
  <si>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</si>
  <si>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</si>
  <si>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</si>
  <si>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</si>
  <si>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</si>
  <si>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</si>
  <si>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</si>
  <si>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</si>
  <si>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</si>
  <si>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</si>
  <si>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</si>
  <si>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</si>
  <si>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</si>
  <si>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</si>
  <si>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</si>
  <si>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</si>
  <si>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</si>
  <si>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</si>
  <si>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</si>
  <si>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</si>
  <si>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</si>
  <si>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</si>
  <si>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</si>
  <si>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</si>
  <si>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</si>
  <si>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</si>
  <si>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</si>
  <si>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</si>
  <si>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</si>
  <si>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</si>
  <si>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</si>
  <si>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</si>
  <si>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</si>
  <si>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</si>
  <si>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</si>
  <si>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</si>
  <si>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</si>
  <si>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</si>
  <si>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</si>
  <si>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</si>
  <si>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</si>
  <si>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</si>
  <si>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</si>
  <si>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</si>
  <si>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</si>
  <si>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</si>
  <si>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</si>
  <si>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</si>
  <si>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</si>
  <si>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</si>
  <si>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</si>
  <si>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</si>
  <si>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</si>
  <si>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</si>
  <si>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</si>
  <si>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</si>
  <si>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</si>
  <si>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</si>
  <si>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</si>
  <si>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</si>
  <si>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</si>
  <si>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</si>
  <si>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</si>
  <si>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</si>
  <si>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</si>
  <si>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</si>
  <si>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</si>
  <si>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</si>
  <si>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</si>
  <si>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</si>
  <si>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</si>
  <si>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</si>
  <si>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</si>
  <si>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</si>
  <si>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</si>
  <si>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</si>
  <si>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</si>
  <si>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</si>
  <si>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</si>
  <si>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</si>
  <si>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</si>
  <si>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</si>
  <si>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</si>
  <si>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</si>
  <si>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</si>
  <si>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</si>
  <si>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</si>
  <si>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</si>
  <si>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</si>
  <si>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</si>
  <si>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</si>
  <si>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</si>
  <si>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</si>
  <si>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</si>
  <si>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</si>
  <si>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</si>
  <si>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</si>
  <si>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</si>
  <si>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</si>
  <si>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</si>
  <si>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</si>
  <si>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</si>
  <si>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</si>
  <si>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</si>
  <si>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</si>
  <si>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</si>
  <si>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</si>
  <si>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</si>
  <si>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</si>
  <si>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</si>
  <si>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</si>
  <si>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</si>
  <si>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</si>
  <si>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</si>
  <si>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</si>
  <si>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</si>
  <si>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</si>
  <si>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</si>
  <si>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</si>
  <si>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</si>
  <si>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</si>
  <si>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</si>
  <si>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</si>
  <si>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</si>
  <si>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</si>
  <si>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</si>
  <si>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</si>
  <si>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</si>
  <si>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</si>
  <si>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</si>
  <si>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</si>
  <si>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</si>
  <si>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</si>
  <si>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</si>
  <si>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</si>
  <si>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</si>
  <si>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</si>
  <si>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</si>
  <si>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</si>
  <si>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</si>
  <si>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</si>
  <si>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</si>
  <si>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</si>
  <si>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</si>
  <si>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</si>
  <si>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</si>
  <si>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</si>
  <si>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</si>
  <si>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</si>
  <si>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</si>
  <si>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</si>
  <si>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</si>
  <si>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</si>
  <si>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</si>
  <si>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</si>
  <si>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</si>
  <si>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</si>
  <si>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</si>
  <si>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</si>
  <si>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</si>
  <si>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</si>
  <si>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</si>
  <si>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</si>
  <si>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</si>
  <si>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</si>
  <si>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</si>
  <si>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</si>
  <si>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</si>
  <si>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</si>
  <si>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</si>
  <si>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</si>
  <si>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</si>
  <si>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</si>
  <si>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</si>
  <si>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</si>
  <si>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</si>
  <si>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</si>
  <si>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</si>
  <si>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</si>
  <si>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</si>
  <si>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</si>
  <si>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</si>
  <si>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</si>
  <si>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</si>
  <si>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</si>
  <si>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</si>
  <si>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</si>
  <si>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</si>
  <si>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</si>
  <si>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</si>
  <si>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</si>
  <si>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</si>
  <si>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</si>
  <si>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</si>
  <si>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</si>
  <si>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</si>
  <si>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</si>
  <si>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</si>
  <si>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</si>
  <si>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</si>
  <si>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</si>
  <si>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</si>
  <si>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</si>
  <si>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</si>
  <si>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</si>
  <si>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</si>
  <si>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</si>
  <si>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</si>
  <si>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</si>
  <si>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</si>
  <si>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</si>
  <si>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</si>
  <si>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</si>
  <si>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</si>
  <si>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</si>
  <si>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</si>
  <si>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</si>
  <si>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</si>
  <si>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</si>
  <si>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</si>
  <si>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</si>
  <si>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</si>
  <si>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</si>
  <si>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</si>
  <si>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</si>
  <si>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</si>
  <si>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</si>
  <si>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</si>
  <si>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</si>
  <si>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</si>
  <si>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</si>
  <si>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</si>
  <si>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</si>
  <si>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</si>
  <si>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</si>
  <si>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</si>
  <si>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</si>
  <si>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</si>
  <si>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</si>
  <si>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</si>
  <si>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</si>
  <si>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</si>
  <si>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</si>
  <si>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</si>
  <si>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</si>
  <si>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</si>
  <si>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</si>
  <si>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</si>
  <si>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</si>
  <si>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</si>
  <si>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</si>
  <si>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</si>
  <si>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</si>
  <si>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</si>
  <si>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</si>
  <si>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</si>
  <si>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</si>
  <si>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</si>
  <si>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</si>
  <si>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</si>
  <si>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</si>
  <si>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</si>
  <si>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</si>
  <si>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</si>
  <si>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</si>
  <si>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</si>
  <si>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</si>
  <si>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</si>
  <si>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</si>
  <si>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</si>
  <si>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</si>
  <si>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</si>
  <si>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</si>
  <si>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</si>
  <si>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</si>
  <si>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</si>
  <si>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</si>
  <si>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</si>
  <si>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</si>
  <si>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</si>
  <si>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</si>
  <si>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</si>
  <si>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</si>
  <si>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</si>
  <si>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</si>
  <si>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</si>
  <si>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</si>
  <si>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</si>
  <si>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</si>
  <si>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</si>
  <si>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</si>
  <si>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</si>
  <si>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</si>
  <si>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</si>
  <si>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</si>
  <si>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</si>
  <si>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</si>
  <si>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</si>
  <si>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</si>
  <si>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</si>
  <si>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</si>
  <si>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</si>
  <si>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</si>
  <si>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</si>
  <si>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</si>
  <si>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</si>
  <si>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</si>
  <si>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</si>
  <si>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</si>
  <si>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</si>
  <si>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</si>
  <si>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</si>
  <si>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</si>
  <si>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</si>
  <si>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</si>
  <si>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</si>
  <si>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</si>
  <si>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</si>
  <si>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</si>
  <si>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</si>
  <si>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</si>
  <si>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</si>
  <si>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</si>
  <si>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</si>
  <si>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</si>
  <si>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</si>
  <si>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</si>
  <si>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</si>
  <si>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</si>
  <si>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</si>
  <si>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</si>
  <si>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</si>
  <si>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</si>
  <si>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</si>
  <si>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</si>
  <si>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</si>
  <si>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</si>
  <si>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</si>
  <si>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</si>
  <si>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</si>
  <si>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</si>
  <si>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</si>
  <si>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</si>
  <si>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</si>
  <si>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</si>
  <si>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</si>
  <si>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</si>
  <si>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</si>
  <si>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</si>
  <si>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</si>
  <si>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</si>
  <si>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</si>
  <si>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</si>
  <si>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</si>
  <si>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</si>
  <si>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</si>
  <si>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</si>
  <si>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</si>
  <si>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</si>
  <si>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</si>
  <si>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</si>
  <si>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</si>
  <si>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</si>
  <si>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</si>
  <si>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</si>
  <si>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</si>
  <si>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</si>
  <si>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</si>
  <si>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</si>
  <si>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</si>
  <si>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</si>
  <si>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</si>
  <si>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</si>
  <si>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</si>
  <si>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</si>
  <si>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</si>
  <si>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</si>
  <si>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</si>
  <si>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</si>
  <si>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</si>
  <si>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</si>
  <si>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</si>
  <si>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</si>
  <si>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</si>
  <si>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</si>
  <si>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</si>
  <si>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</si>
  <si>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</si>
  <si>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</si>
  <si>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</si>
  <si>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</si>
  <si>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</si>
  <si>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</si>
  <si>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</si>
  <si>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</si>
  <si>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</si>
  <si>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</si>
  <si>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</si>
  <si>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</si>
  <si>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</si>
  <si>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</si>
  <si>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</si>
  <si>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</si>
  <si>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</si>
  <si>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</si>
  <si>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</si>
  <si>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</si>
  <si>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</si>
  <si>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</si>
  <si>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</si>
  <si>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</si>
  <si>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</si>
  <si>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</si>
  <si>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</si>
  <si>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</si>
  <si>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</si>
  <si>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</si>
  <si>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</si>
  <si>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</si>
  <si>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</si>
  <si>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</si>
  <si>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</si>
  <si>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</si>
  <si>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</si>
  <si>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</si>
  <si>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</si>
  <si>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</si>
  <si>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</si>
  <si>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</si>
  <si>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</si>
  <si>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</si>
  <si>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</si>
  <si>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</si>
  <si>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</si>
  <si>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</si>
  <si>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</si>
  <si>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</si>
  <si>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</si>
  <si>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</si>
  <si>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</si>
  <si>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</si>
  <si>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</si>
  <si>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</si>
  <si>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</si>
  <si>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</si>
  <si>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</si>
  <si>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</si>
  <si>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</si>
  <si>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</si>
  <si>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</si>
  <si>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</si>
  <si>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</si>
  <si>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</si>
  <si>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</si>
  <si>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</si>
  <si>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</si>
  <si>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</si>
  <si>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</si>
  <si>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</si>
  <si>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</si>
  <si>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</si>
  <si>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</si>
  <si>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</si>
  <si>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</si>
  <si>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</si>
  <si>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</si>
  <si>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</si>
  <si>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</si>
  <si>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</si>
  <si>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</si>
  <si>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</si>
  <si>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</si>
  <si>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</si>
  <si>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</si>
  <si>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</si>
  <si>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</si>
  <si>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</si>
  <si>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</si>
  <si>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</si>
  <si>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</si>
  <si>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</si>
  <si>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</si>
  <si>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</si>
  <si>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</si>
  <si>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</si>
  <si>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</si>
  <si>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</si>
  <si>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</si>
  <si>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</si>
  <si>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</si>
  <si>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</si>
  <si>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</si>
  <si>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</si>
  <si>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</si>
  <si>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</si>
  <si>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</si>
  <si>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</si>
  <si>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</si>
  <si>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</si>
  <si>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</si>
  <si>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</si>
  <si>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</si>
  <si>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</si>
  <si>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</si>
  <si>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</si>
  <si>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</si>
  <si>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</si>
  <si>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</si>
  <si>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</si>
  <si>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</si>
  <si>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</si>
  <si>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</si>
  <si>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</si>
  <si>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</si>
  <si>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</si>
  <si>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</si>
  <si>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</si>
  <si>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</si>
  <si>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</si>
  <si>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</si>
  <si>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</si>
  <si>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</si>
  <si>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</si>
  <si>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</si>
  <si>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</si>
  <si>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</si>
  <si>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</si>
  <si>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</si>
  <si>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</si>
  <si>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</si>
  <si>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</si>
  <si>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</si>
  <si>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</si>
  <si>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</si>
  <si>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</si>
  <si>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</si>
  <si>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</si>
  <si>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</si>
  <si>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</si>
  <si>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</si>
  <si>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</si>
  <si>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</si>
  <si>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</si>
  <si>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</si>
  <si>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</si>
  <si>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</si>
  <si>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</si>
  <si>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</si>
  <si>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</si>
  <si>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</si>
  <si>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</si>
  <si>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</si>
  <si>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</si>
  <si>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</si>
  <si>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</si>
  <si>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</si>
  <si>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</si>
  <si>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</si>
  <si>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</si>
  <si>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</si>
  <si>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</si>
  <si>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</si>
  <si>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</si>
  <si>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</si>
  <si>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</si>
  <si>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</si>
  <si>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</si>
  <si>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</si>
  <si>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</si>
  <si>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</si>
  <si>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</si>
  <si>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</si>
  <si>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</si>
  <si>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</si>
  <si>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</si>
  <si>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</si>
  <si>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</si>
  <si>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</si>
  <si>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</si>
  <si>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</si>
  <si>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</si>
  <si>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</si>
  <si>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</si>
  <si>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</si>
  <si>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</si>
  <si>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</si>
  <si>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</si>
  <si>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</si>
  <si>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</si>
  <si>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</si>
  <si>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</si>
  <si>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</si>
  <si>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</si>
  <si>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</si>
  <si>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</si>
  <si>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</si>
  <si>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</si>
  <si>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</si>
  <si>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</si>
  <si>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</si>
  <si>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</si>
  <si>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</si>
  <si>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</si>
  <si>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</si>
  <si>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</si>
  <si>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</si>
  <si>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</si>
  <si>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</si>
  <si>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</si>
  <si>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</si>
  <si>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</si>
  <si>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</si>
  <si>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</si>
  <si>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</si>
  <si>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</si>
  <si>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</si>
  <si>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</si>
  <si>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</si>
  <si>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</si>
  <si>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</si>
  <si>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</si>
  <si>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</si>
  <si>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</si>
  <si>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</si>
  <si>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</si>
  <si>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</si>
  <si>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</si>
  <si>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</si>
  <si>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</si>
  <si>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</si>
  <si>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</si>
  <si>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</si>
  <si>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</si>
  <si>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</si>
  <si>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</si>
  <si>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</si>
  <si>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</si>
  <si>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</si>
  <si>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</si>
  <si>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</si>
  <si>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</si>
  <si>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</si>
  <si>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</si>
  <si>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</si>
  <si>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</si>
  <si>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</si>
  <si>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</si>
  <si>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</si>
  <si>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</si>
  <si>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</si>
  <si>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</si>
  <si>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</si>
  <si>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</si>
  <si>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</si>
  <si>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</si>
  <si>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</si>
  <si>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</si>
  <si>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</si>
  <si>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</si>
  <si>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</si>
  <si>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</si>
  <si>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</si>
  <si>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</si>
  <si>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</si>
  <si>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</si>
  <si>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</si>
  <si>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</si>
  <si>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</si>
  <si>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</si>
  <si>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</si>
  <si>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</si>
  <si>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</si>
  <si>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</si>
  <si>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</si>
  <si>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</si>
  <si>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</si>
  <si>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</si>
  <si>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</si>
  <si>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</si>
  <si>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</si>
  <si>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</si>
  <si>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</si>
  <si>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</si>
  <si>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</si>
  <si>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</si>
  <si>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</si>
  <si>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</si>
  <si>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</si>
  <si>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</si>
  <si>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</si>
  <si>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</si>
  <si>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</si>
  <si>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</si>
  <si>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</si>
  <si>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</si>
  <si>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</si>
  <si>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</si>
  <si>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</si>
  <si>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</si>
  <si>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</si>
  <si>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</si>
  <si>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</si>
  <si>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</si>
  <si>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</si>
  <si>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</si>
  <si>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</si>
  <si>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</si>
  <si>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</si>
  <si>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</si>
  <si>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</si>
  <si>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</si>
  <si>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</si>
  <si>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</si>
  <si>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</si>
  <si>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</si>
  <si>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</si>
  <si>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</si>
  <si>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</si>
  <si>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</si>
  <si>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</si>
  <si>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</si>
  <si>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</si>
  <si>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</si>
  <si>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</si>
  <si>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</si>
  <si>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</si>
  <si>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</si>
  <si>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</si>
  <si>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</si>
  <si>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</si>
  <si>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</si>
  <si>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</si>
  <si>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</si>
  <si>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</si>
  <si>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</si>
  <si>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</si>
  <si>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</si>
  <si>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</si>
  <si>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</si>
  <si>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</si>
  <si>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</si>
  <si>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</si>
  <si>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</si>
  <si>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</si>
  <si>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</si>
  <si>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</si>
  <si>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</si>
  <si>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</si>
  <si>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</si>
  <si>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</si>
  <si>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</si>
  <si>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</si>
  <si>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</si>
  <si>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</si>
  <si>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</si>
  <si>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</si>
  <si>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</si>
  <si>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</si>
  <si>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</si>
  <si>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</si>
  <si>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</si>
  <si>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</si>
  <si>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</si>
  <si>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</si>
  <si>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</si>
  <si>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</si>
  <si>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</si>
  <si>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</si>
  <si>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</si>
  <si>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</si>
  <si>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</si>
  <si>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</si>
  <si>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</si>
  <si>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</si>
  <si>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</si>
  <si>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</si>
  <si>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</si>
  <si>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</si>
  <si>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</si>
  <si>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</si>
  <si>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</si>
  <si>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</si>
  <si>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</si>
  <si>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</si>
  <si>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</si>
  <si>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</si>
  <si>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</si>
  <si>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</si>
  <si>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</si>
  <si>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</si>
  <si>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</si>
  <si>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</si>
  <si>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</si>
  <si>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</si>
  <si>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</si>
  <si>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</si>
  <si>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</si>
  <si>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</si>
  <si>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</si>
  <si>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</si>
  <si>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</si>
  <si>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</si>
  <si>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</si>
  <si>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</si>
  <si>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</si>
  <si>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</si>
  <si>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</si>
  <si>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</si>
  <si>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</si>
  <si>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</si>
  <si>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</si>
  <si>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</si>
  <si>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</si>
  <si>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</si>
  <si>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</si>
  <si>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</si>
  <si>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</si>
  <si>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</si>
  <si>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</si>
  <si>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</si>
  <si>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</si>
  <si>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</si>
  <si>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</si>
  <si>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</si>
  <si>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</si>
  <si>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</si>
  <si>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</si>
  <si>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</si>
  <si>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</si>
  <si>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</si>
  <si>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</si>
  <si>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</si>
  <si>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</si>
  <si>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</si>
  <si>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</si>
  <si>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</si>
  <si>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</si>
  <si>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</si>
  <si>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</si>
  <si>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</si>
  <si>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</si>
  <si>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</si>
  <si>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</si>
  <si>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</si>
  <si>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</si>
  <si>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</si>
  <si>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</si>
  <si>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</si>
  <si>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</si>
  <si>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</si>
  <si>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</si>
  <si>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</si>
  <si>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</si>
  <si>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</si>
  <si>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</si>
  <si>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</si>
  <si>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</si>
  <si>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</si>
  <si>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</si>
  <si>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</si>
  <si>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</si>
  <si>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</si>
  <si>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</si>
  <si>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</si>
  <si>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</si>
  <si>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</si>
  <si>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</si>
  <si>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</si>
  <si>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</si>
  <si>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</si>
  <si>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</si>
  <si>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</si>
  <si>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</si>
  <si>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</si>
  <si>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</si>
  <si>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</si>
  <si>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</si>
  <si>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</si>
  <si>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</si>
  <si>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</si>
  <si>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</si>
  <si>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</si>
  <si>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</si>
  <si>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</si>
  <si>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</si>
  <si>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</si>
  <si>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</si>
  <si>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</si>
  <si>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</si>
  <si>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</si>
  <si>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</si>
  <si>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</si>
  <si>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</si>
  <si>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</si>
  <si>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</si>
  <si>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</si>
  <si>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</si>
  <si>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</si>
  <si>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</si>
  <si>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</si>
  <si>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</si>
  <si>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</si>
  <si>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</si>
  <si>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</si>
  <si>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</si>
  <si>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</si>
  <si>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</si>
  <si>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</si>
  <si>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</si>
  <si>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</si>
  <si>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</si>
  <si>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</si>
  <si>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</si>
  <si>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</si>
  <si>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</si>
  <si>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</si>
  <si>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</si>
  <si>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</si>
  <si>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</si>
  <si>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</si>
  <si>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</si>
  <si>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</si>
  <si>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</si>
  <si>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</si>
  <si>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</si>
  <si>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</si>
  <si>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</si>
  <si>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</si>
  <si>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</si>
  <si>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</si>
  <si>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</si>
  <si>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</si>
  <si>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</si>
  <si>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</si>
  <si>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</si>
  <si>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</si>
  <si>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</si>
  <si>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</si>
  <si>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</si>
  <si>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</si>
  <si>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</si>
  <si>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</si>
  <si>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</si>
  <si>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</si>
  <si>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</si>
  <si>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</si>
  <si>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</si>
  <si>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</si>
  <si>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</si>
  <si>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</si>
  <si>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</si>
  <si>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</si>
  <si>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</si>
  <si>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</si>
  <si>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</si>
  <si>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</si>
  <si>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</si>
  <si>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</si>
  <si>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</si>
  <si>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</si>
  <si>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</si>
  <si>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</si>
  <si>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</si>
  <si>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</si>
  <si>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</si>
  <si>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</si>
  <si>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</si>
  <si>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</si>
  <si>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</si>
  <si>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</si>
  <si>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</si>
  <si>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</si>
  <si>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</si>
  <si>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</si>
  <si>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</si>
  <si>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</si>
  <si>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</si>
  <si>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</si>
  <si>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</si>
  <si>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</si>
  <si>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</si>
  <si>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</si>
  <si>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</si>
  <si>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</si>
  <si>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</si>
  <si>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</si>
  <si>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</si>
  <si>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</si>
  <si>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</si>
  <si>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</si>
  <si>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</si>
  <si>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</si>
  <si>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</si>
  <si>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</si>
  <si>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</si>
  <si>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</si>
  <si>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</si>
  <si>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</si>
  <si>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</si>
  <si>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</si>
  <si>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</si>
  <si>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</si>
  <si>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</si>
  <si>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</si>
  <si>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</si>
  <si>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</si>
  <si>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</si>
  <si>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</si>
  <si>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</si>
  <si>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</si>
  <si>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</si>
  <si>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</si>
  <si>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</si>
  <si>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</si>
  <si>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</si>
  <si>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</si>
  <si>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</si>
  <si>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</si>
  <si>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</si>
  <si>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</si>
  <si>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</si>
  <si>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</si>
  <si>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</si>
  <si>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</si>
  <si>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</si>
  <si>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</si>
  <si>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</si>
  <si>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</si>
  <si>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</si>
  <si>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</si>
  <si>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</si>
  <si>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</si>
  <si>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</si>
  <si>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</si>
  <si>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</si>
  <si>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</si>
  <si>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</si>
  <si>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</si>
  <si>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</si>
  <si>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</si>
  <si>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</si>
  <si>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</si>
  <si>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</si>
  <si>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</si>
  <si>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</si>
  <si>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</si>
  <si>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</si>
  <si>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</si>
  <si>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</si>
  <si>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</si>
  <si>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</si>
  <si>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</si>
  <si>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</si>
  <si>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</si>
  <si>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</si>
  <si>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</si>
  <si>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</si>
  <si>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</si>
  <si>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</si>
  <si>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</si>
  <si>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</si>
  <si>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</si>
  <si>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</si>
  <si>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</si>
  <si>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</si>
  <si>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</si>
  <si>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</si>
  <si>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</si>
  <si>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</si>
  <si>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</si>
  <si>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</si>
  <si>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</si>
  <si>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</si>
  <si>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</si>
  <si>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</si>
  <si>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</si>
  <si>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</si>
  <si>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</si>
  <si>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</si>
  <si>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</si>
  <si>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</si>
  <si>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</si>
  <si>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</si>
  <si>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</si>
  <si>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</si>
  <si>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</si>
  <si>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</si>
  <si>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</si>
  <si>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</si>
  <si>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</si>
  <si>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</si>
  <si>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</si>
  <si>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</si>
  <si>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</si>
  <si>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</si>
  <si>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</si>
  <si>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</si>
  <si>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</si>
  <si>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</si>
  <si>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</si>
  <si>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</si>
  <si>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</si>
  <si>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</si>
  <si>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</si>
  <si>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</si>
  <si>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</si>
  <si>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</si>
  <si>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</si>
  <si>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</si>
  <si>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</si>
  <si>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</si>
  <si>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</si>
  <si>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</si>
  <si>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</si>
  <si>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</si>
  <si>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</si>
  <si>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</si>
  <si>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</si>
  <si>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</si>
  <si>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</si>
  <si>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</si>
  <si>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</si>
  <si>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</si>
  <si>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</si>
  <si>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</si>
  <si>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</si>
  <si>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</si>
  <si>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</si>
  <si>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</si>
  <si>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</si>
  <si>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</si>
  <si>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</si>
  <si>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</si>
  <si>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</si>
  <si>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</si>
  <si>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</si>
  <si>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</si>
  <si>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</si>
  <si>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</si>
  <si>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</si>
  <si>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</si>
  <si>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</si>
  <si>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</si>
  <si>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</si>
  <si>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</si>
  <si>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</si>
  <si>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</si>
  <si>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</si>
  <si>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</si>
  <si>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</si>
  <si>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</si>
  <si>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</si>
  <si>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</si>
  <si>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</si>
  <si>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</si>
  <si>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</si>
  <si>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</si>
  <si>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</si>
  <si>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</si>
  <si>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</si>
  <si>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</si>
  <si>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</si>
  <si>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</si>
  <si>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</si>
  <si>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</si>
  <si>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</si>
  <si>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</si>
  <si>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</si>
  <si>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</si>
  <si>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</si>
  <si>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</si>
  <si>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</si>
  <si>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</si>
  <si>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</si>
  <si>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</si>
  <si>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</si>
  <si>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</si>
  <si>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</si>
  <si>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</si>
  <si>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</si>
  <si>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</si>
  <si>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</si>
  <si>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</si>
  <si>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</si>
  <si>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</si>
  <si>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</si>
  <si>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</si>
  <si>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</si>
  <si>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</si>
  <si>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</si>
  <si>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</si>
  <si>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</si>
  <si>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</si>
  <si>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</si>
  <si>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</si>
  <si>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</si>
  <si>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</si>
  <si>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</si>
  <si>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</si>
  <si>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</si>
  <si>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</si>
  <si>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</si>
  <si>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</si>
  <si>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</si>
  <si>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</si>
  <si>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</si>
  <si>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</si>
  <si>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</si>
  <si>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</si>
  <si>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</si>
  <si>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</si>
  <si>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</si>
  <si>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</si>
  <si>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</si>
  <si>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</si>
  <si>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</si>
  <si>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</si>
  <si>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</si>
  <si>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</si>
  <si>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</si>
  <si>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</si>
  <si>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</si>
  <si>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</si>
  <si>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</si>
  <si>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</si>
  <si>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</si>
  <si>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</si>
  <si>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</si>
  <si>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</si>
  <si>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</si>
  <si>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</si>
  <si>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</si>
  <si>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</si>
  <si>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</si>
  <si>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</si>
  <si>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</si>
  <si>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</si>
  <si>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</si>
  <si>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</si>
  <si>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</si>
  <si>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</si>
  <si>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</si>
  <si>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</si>
  <si>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</si>
  <si>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</si>
  <si>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</si>
  <si>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</si>
  <si>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</si>
  <si>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</si>
  <si>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</si>
  <si>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</si>
  <si>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</si>
  <si>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</si>
  <si>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</si>
  <si>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</si>
  <si>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</si>
  <si>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</si>
  <si>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</si>
  <si>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</si>
  <si>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</si>
  <si>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</si>
  <si>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</si>
  <si>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</si>
  <si>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</si>
  <si>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</si>
  <si>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</si>
  <si>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</si>
  <si>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</si>
  <si>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</si>
  <si>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</si>
  <si>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</si>
  <si>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</si>
  <si>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</si>
  <si>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</si>
  <si>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</si>
  <si>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</si>
  <si>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</si>
  <si>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</si>
  <si>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</si>
  <si>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</si>
  <si>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</si>
  <si>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</si>
  <si>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</si>
  <si>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</si>
  <si>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</si>
  <si>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</si>
  <si>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</si>
  <si>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</si>
  <si>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</si>
  <si>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</si>
  <si>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</si>
  <si>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</si>
  <si>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</si>
  <si>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</si>
  <si>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</si>
  <si>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</si>
  <si>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</si>
  <si>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</si>
  <si>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</si>
  <si>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</si>
  <si>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</si>
  <si>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</si>
  <si>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</si>
  <si>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</si>
  <si>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</si>
  <si>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</si>
  <si>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</si>
  <si>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</si>
  <si>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</si>
  <si>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</si>
  <si>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</si>
  <si>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</si>
  <si>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</si>
  <si>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</si>
  <si>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</si>
  <si>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</si>
  <si>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</si>
  <si>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</si>
  <si>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</si>
  <si>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</si>
  <si>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</si>
  <si>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</si>
  <si>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</si>
  <si>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</si>
  <si>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</si>
  <si>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</si>
  <si>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</si>
  <si>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</si>
  <si>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</si>
  <si>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</si>
  <si>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</si>
  <si>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</si>
  <si>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</si>
  <si>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</si>
  <si>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</si>
  <si>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</si>
  <si>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</si>
  <si>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</si>
  <si>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</si>
  <si>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</si>
  <si>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</si>
  <si>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</si>
  <si>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</si>
  <si>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</si>
  <si>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</si>
  <si>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</si>
  <si>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</si>
  <si>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</si>
  <si>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</si>
  <si>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</si>
  <si>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</si>
  <si>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</si>
  <si>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</si>
  <si>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</si>
  <si>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</si>
  <si>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</si>
  <si>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</si>
  <si>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</si>
  <si>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</si>
  <si>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</si>
  <si>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</si>
  <si>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</si>
  <si>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</si>
  <si>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</si>
  <si>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</si>
  <si>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</si>
  <si>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</si>
  <si>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</si>
  <si>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</si>
  <si>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</si>
  <si>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</si>
  <si>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</si>
  <si>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</si>
  <si>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</si>
  <si>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</si>
  <si>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</si>
  <si>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</si>
  <si>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</si>
  <si>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</si>
  <si>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</si>
  <si>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</si>
  <si>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</si>
  <si>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</si>
  <si>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</si>
  <si>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</si>
  <si>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</si>
  <si>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</si>
  <si>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</si>
  <si>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</si>
  <si>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</si>
  <si>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</si>
  <si>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</si>
  <si>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</si>
  <si>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</si>
  <si>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</si>
  <si>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</si>
  <si>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</si>
  <si>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</si>
  <si>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</si>
  <si>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</si>
  <si>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</si>
  <si>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</si>
  <si>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</si>
  <si>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</si>
  <si>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</si>
  <si>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</si>
  <si>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</si>
  <si>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</si>
  <si>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</si>
  <si>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</si>
  <si>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</si>
  <si>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</si>
  <si>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</si>
  <si>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</si>
  <si>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</si>
  <si>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</si>
  <si>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</si>
  <si>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</si>
  <si>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</si>
  <si>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</si>
  <si>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</si>
  <si>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</si>
  <si>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</si>
  <si>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</si>
  <si>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</si>
  <si>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</si>
  <si>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</si>
  <si>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</si>
  <si>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</si>
  <si>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</si>
  <si>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</si>
  <si>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</si>
  <si>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</si>
  <si>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</si>
  <si>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</si>
  <si>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</si>
  <si>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</si>
  <si>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</si>
  <si>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</si>
  <si>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</si>
  <si>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</si>
  <si>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</si>
  <si>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</si>
  <si>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</si>
  <si>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</si>
  <si>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</si>
  <si>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</si>
  <si>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</si>
  <si>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</si>
  <si>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</si>
  <si>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</si>
  <si>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</si>
  <si>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</si>
  <si>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</si>
  <si>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</si>
  <si>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</si>
  <si>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</si>
  <si>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</si>
  <si>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</si>
  <si>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</si>
  <si>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</si>
  <si>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</si>
  <si>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</si>
  <si>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</si>
  <si>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</si>
  <si>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</si>
  <si>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</si>
  <si>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</si>
  <si>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</si>
  <si>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</si>
  <si>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</si>
  <si>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</si>
  <si>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</si>
  <si>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</si>
  <si>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</si>
  <si>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</si>
  <si>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</si>
  <si>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</si>
  <si>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</si>
  <si>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</si>
  <si>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</si>
  <si>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</si>
  <si>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</si>
  <si>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</si>
  <si>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</si>
  <si>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</si>
  <si>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</si>
  <si>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</si>
  <si>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</si>
  <si>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</si>
  <si>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</si>
  <si>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</si>
  <si>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</si>
  <si>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</si>
  <si>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</si>
  <si>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</si>
  <si>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</si>
  <si>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</si>
  <si>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</si>
  <si>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</si>
  <si>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</si>
  <si>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</si>
  <si>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</si>
  <si>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</si>
  <si>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</si>
  <si>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</si>
  <si>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</si>
  <si>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</si>
  <si>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</si>
  <si>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</si>
  <si>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</si>
  <si>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</si>
  <si>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</si>
  <si>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</si>
  <si>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</si>
  <si>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</si>
  <si>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</si>
  <si>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</si>
  <si>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</si>
  <si>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</si>
  <si>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</si>
  <si>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</si>
  <si>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</si>
  <si>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</si>
  <si>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</si>
  <si>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</si>
  <si>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</si>
  <si>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</si>
  <si>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</si>
  <si>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</si>
  <si>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</si>
  <si>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</si>
  <si>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</si>
  <si>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</si>
  <si>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</si>
  <si>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</si>
  <si>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</si>
  <si>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</si>
  <si>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</si>
  <si>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</si>
  <si>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</si>
  <si>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</si>
  <si>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</si>
  <si>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</si>
  <si>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</si>
  <si>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</si>
  <si>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</si>
  <si>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</si>
  <si>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</si>
  <si>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</si>
  <si>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</si>
  <si>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</si>
  <si>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</si>
  <si>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</si>
  <si>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</si>
  <si>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</si>
  <si>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</si>
  <si>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</si>
  <si>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</si>
  <si>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</si>
  <si>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</si>
  <si>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</si>
  <si>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</si>
  <si>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</si>
  <si>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</si>
  <si>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</si>
  <si>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</si>
  <si>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</si>
  <si>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</si>
  <si>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</si>
  <si>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</si>
  <si>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</si>
  <si>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</si>
  <si>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</si>
  <si>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</si>
  <si>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</si>
  <si>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</si>
  <si>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</si>
  <si>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</si>
  <si>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</si>
  <si>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</si>
  <si>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</si>
  <si>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</si>
  <si>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</si>
  <si>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</si>
  <si>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</si>
  <si>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</si>
  <si>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</si>
  <si>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</si>
  <si>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</si>
  <si>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</si>
  <si>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</si>
  <si>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</si>
  <si>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</si>
  <si>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</si>
  <si>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</si>
  <si>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</si>
  <si>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</si>
  <si>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</si>
  <si>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</si>
  <si>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</si>
  <si>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</si>
  <si>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</si>
  <si>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</si>
  <si>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</si>
  <si>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</si>
  <si>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</si>
  <si>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</si>
  <si>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</si>
  <si>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</si>
  <si>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</si>
  <si>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</si>
  <si>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</si>
  <si>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</si>
  <si>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</si>
  <si>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</si>
  <si>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</si>
  <si>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</si>
  <si>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</si>
  <si>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</si>
  <si>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</si>
  <si>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</si>
  <si>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</si>
  <si>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</si>
  <si>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</si>
  <si>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</si>
  <si>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</si>
  <si>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</si>
  <si>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</si>
  <si>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</si>
  <si>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</si>
  <si>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</si>
  <si>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</si>
  <si>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</si>
  <si>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</si>
  <si>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</si>
  <si>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</si>
  <si>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</si>
  <si>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</si>
  <si>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</si>
  <si>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</si>
  <si>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</si>
  <si>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</si>
  <si>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</si>
  <si>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</si>
  <si>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</si>
  <si>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</si>
  <si>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</si>
  <si>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</si>
  <si>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</si>
  <si>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</si>
  <si>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</si>
  <si>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</si>
  <si>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</si>
  <si>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</si>
  <si>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</si>
  <si>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</si>
  <si>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</si>
  <si>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</si>
  <si>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</si>
  <si>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</si>
  <si>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</si>
  <si>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</si>
  <si>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</si>
  <si>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</si>
  <si>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</si>
  <si>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</si>
  <si>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</si>
  <si>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</si>
  <si>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</si>
  <si>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</si>
  <si>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</si>
  <si>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</si>
  <si>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</si>
  <si>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</si>
  <si>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</si>
  <si>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</si>
  <si>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</si>
  <si>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</si>
  <si>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</si>
  <si>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</si>
  <si>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</si>
  <si>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</si>
  <si>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</si>
  <si>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</si>
  <si>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</si>
  <si>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</si>
  <si>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</si>
  <si>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</si>
  <si>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</si>
  <si>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</si>
  <si>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</si>
  <si>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</si>
  <si>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</si>
  <si>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</si>
  <si>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</si>
  <si>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</si>
  <si>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</si>
  <si>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</si>
  <si>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</si>
  <si>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</si>
  <si>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</si>
  <si>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</si>
  <si>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</si>
  <si>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</si>
  <si>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</si>
  <si>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</si>
  <si>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</si>
  <si>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</si>
  <si>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</si>
  <si>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</si>
  <si>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</si>
  <si>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</si>
  <si>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</si>
  <si>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</si>
  <si>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</si>
  <si>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</si>
  <si>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</si>
  <si>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</si>
  <si>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</si>
  <si>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</si>
  <si>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</si>
  <si>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</si>
  <si>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</si>
  <si>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</si>
  <si>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</si>
  <si>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</si>
  <si>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</si>
  <si>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</si>
  <si>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</si>
  <si>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</si>
  <si>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</si>
  <si>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</si>
  <si>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</si>
  <si>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</si>
  <si>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</si>
  <si>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</si>
  <si>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</si>
  <si>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</si>
  <si>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</si>
  <si>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</si>
  <si>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</si>
  <si>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</si>
  <si>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</si>
  <si>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</si>
  <si>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</si>
  <si>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</si>
  <si>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</si>
  <si>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</si>
  <si>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</si>
  <si>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</si>
  <si>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</si>
  <si>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</si>
  <si>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</si>
  <si>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</si>
  <si>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</si>
  <si>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</si>
  <si>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</si>
  <si>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</si>
  <si>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</si>
  <si>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</si>
  <si>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</si>
  <si>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</si>
  <si>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</si>
  <si>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</si>
  <si>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</si>
  <si>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</si>
  <si>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</si>
  <si>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</si>
  <si>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</si>
  <si>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</si>
  <si>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</si>
  <si>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</si>
  <si>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</si>
  <si>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</si>
  <si>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</si>
  <si>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</si>
  <si>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</si>
  <si>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</si>
  <si>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</si>
  <si>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</si>
  <si>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</si>
  <si>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</si>
  <si>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</si>
  <si>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</si>
  <si>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</si>
  <si>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</si>
  <si>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</si>
  <si>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</si>
  <si>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</si>
  <si>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</si>
  <si>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</si>
  <si>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</si>
  <si>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</si>
  <si>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</si>
  <si>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</si>
  <si>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</si>
  <si>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</si>
  <si>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</si>
  <si>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</si>
  <si>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</si>
  <si>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</si>
  <si>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</si>
  <si>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</si>
  <si>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</si>
  <si>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</si>
  <si>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</si>
  <si>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</si>
  <si>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</si>
  <si>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</si>
  <si>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</si>
  <si>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</si>
  <si>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</si>
  <si>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</si>
  <si>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</si>
  <si>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</si>
  <si>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</si>
  <si>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</si>
  <si>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</si>
  <si>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</si>
  <si>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</si>
  <si>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</si>
  <si>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</si>
  <si>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</si>
  <si>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</si>
  <si>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</si>
  <si>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</si>
  <si>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</si>
  <si>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</si>
  <si>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</si>
  <si>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</si>
  <si>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</si>
  <si>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</si>
  <si>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</si>
  <si>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</si>
  <si>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</si>
  <si>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</si>
  <si>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</si>
  <si>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</si>
  <si>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</si>
  <si>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</si>
  <si>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</si>
  <si>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</si>
  <si>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</si>
  <si>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</si>
  <si>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</si>
  <si>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</si>
  <si>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</si>
  <si>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</si>
  <si>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</si>
  <si>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</si>
  <si>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</si>
  <si>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</si>
  <si>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</si>
  <si>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</si>
  <si>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</si>
  <si>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</si>
  <si>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</si>
  <si>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</si>
  <si>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</si>
  <si>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</si>
  <si>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</si>
  <si>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</si>
  <si>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</si>
  <si>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</si>
  <si>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</si>
  <si>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</si>
  <si>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</si>
  <si>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</si>
  <si>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</si>
  <si>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</si>
  <si>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</si>
  <si>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</si>
  <si>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</si>
  <si>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</si>
  <si>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</si>
  <si>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</si>
  <si>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</si>
  <si>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</si>
  <si>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</si>
  <si>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</si>
  <si>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</si>
  <si>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</si>
  <si>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</si>
  <si>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</si>
  <si>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</si>
  <si>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</si>
  <si>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</si>
  <si>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</si>
  <si>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</si>
  <si>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</si>
  <si>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</si>
  <si>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</si>
  <si>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</si>
  <si>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</si>
  <si>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</si>
  <si>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</si>
  <si>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</si>
  <si>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</si>
  <si>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</si>
  <si>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</si>
  <si>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</si>
  <si>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</si>
  <si>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</si>
  <si>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</si>
  <si>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</si>
  <si>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</si>
  <si>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</si>
  <si>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</si>
  <si>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</si>
  <si>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</si>
  <si>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</si>
  <si>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</si>
  <si>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</si>
  <si>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</si>
  <si>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</si>
  <si>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</si>
  <si>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</si>
  <si>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</si>
  <si>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</si>
  <si>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</si>
  <si>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</si>
  <si>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</si>
  <si>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</si>
  <si>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</si>
  <si>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</si>
  <si>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</si>
  <si>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</si>
  <si>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</si>
  <si>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</si>
  <si>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</si>
  <si>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</si>
  <si>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</si>
  <si>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</si>
  <si>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</si>
  <si>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</si>
  <si>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</si>
  <si>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</si>
  <si>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</si>
  <si>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</si>
  <si>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</si>
  <si>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</si>
  <si>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</si>
  <si>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</si>
  <si>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</si>
  <si>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</si>
  <si>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</si>
  <si>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</si>
  <si>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</si>
  <si>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</si>
  <si>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</si>
  <si>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</si>
  <si>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</si>
  <si>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</si>
  <si>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</si>
  <si>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</si>
  <si>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</si>
  <si>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</si>
  <si>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</si>
  <si>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</si>
  <si>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</si>
  <si>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</si>
  <si>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</si>
  <si>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</si>
  <si>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</si>
  <si>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</si>
  <si>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</si>
  <si>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</si>
  <si>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</si>
  <si>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</si>
  <si>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</si>
  <si>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</si>
  <si>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</si>
  <si>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</si>
  <si>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</si>
  <si>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</si>
  <si>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</si>
  <si>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</si>
  <si>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</si>
  <si>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</si>
  <si>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</si>
  <si>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</si>
  <si>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</si>
  <si>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</si>
  <si>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</si>
  <si>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</si>
  <si>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</si>
  <si>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</si>
  <si>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</si>
  <si>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</si>
  <si>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</si>
  <si>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</si>
  <si>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</si>
  <si>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</si>
  <si>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</si>
  <si>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</si>
  <si>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</si>
  <si>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</si>
  <si>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</si>
  <si>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</si>
  <si>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</si>
  <si>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</si>
  <si>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</si>
  <si>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</si>
  <si>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</si>
  <si>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</si>
  <si>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</si>
  <si>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</si>
  <si>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</si>
  <si>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</si>
  <si>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</si>
  <si>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</si>
  <si>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</si>
  <si>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</si>
  <si>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</si>
  <si>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</si>
  <si>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</si>
  <si>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</si>
  <si>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</si>
  <si>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</si>
  <si>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</si>
  <si>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</si>
  <si>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</si>
  <si>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</si>
  <si>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</si>
  <si>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</si>
  <si>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</si>
  <si>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</si>
  <si>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</si>
  <si>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</si>
  <si>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</si>
  <si>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</si>
  <si>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</si>
  <si>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</si>
  <si>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</si>
  <si>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</si>
  <si>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</si>
  <si>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</si>
  <si>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</si>
  <si>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</si>
  <si>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</si>
  <si>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</si>
  <si>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</si>
  <si>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</si>
  <si>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</si>
  <si>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</si>
  <si>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</si>
  <si>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</si>
  <si>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</si>
  <si>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</si>
  <si>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</si>
  <si>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</si>
  <si>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</si>
  <si>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</si>
  <si>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</si>
  <si>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</si>
  <si>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</si>
  <si>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</si>
  <si>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</si>
  <si>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</si>
  <si>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</si>
  <si>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</si>
  <si>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</si>
  <si>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</si>
  <si>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</si>
  <si>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</si>
  <si>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</si>
  <si>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</si>
  <si>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</si>
  <si>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</si>
  <si>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</si>
  <si>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</si>
  <si>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</si>
  <si>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</si>
  <si>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</si>
  <si>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</si>
  <si>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</si>
  <si>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</si>
  <si>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</si>
  <si>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</si>
  <si>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</si>
  <si>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</si>
  <si>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</si>
  <si>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</si>
  <si>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</si>
  <si>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</si>
  <si>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</si>
  <si>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</si>
  <si>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</si>
  <si>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</si>
  <si>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</si>
  <si>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</si>
  <si>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</si>
  <si>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</si>
  <si>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</si>
  <si>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</si>
  <si>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</si>
  <si>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</si>
  <si>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</si>
  <si>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</si>
  <si>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</si>
  <si>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</si>
  <si>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</si>
  <si>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</si>
  <si>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</si>
  <si>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</si>
  <si>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</si>
  <si>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</si>
  <si>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</si>
  <si>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</si>
  <si>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</si>
  <si>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</si>
  <si>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</si>
  <si>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</si>
  <si>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</si>
  <si>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</si>
  <si>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</si>
  <si>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</si>
  <si>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</si>
  <si>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</si>
  <si>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</si>
  <si>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</si>
  <si>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</si>
  <si>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</si>
  <si>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</si>
  <si>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</si>
  <si>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</si>
  <si>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</si>
  <si>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</si>
  <si>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</si>
  <si>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</si>
  <si>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</si>
  <si>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</si>
  <si>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</si>
  <si>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</si>
  <si>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</si>
  <si>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</si>
  <si>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</si>
  <si>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</si>
  <si>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</si>
  <si>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</si>
  <si>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</si>
  <si>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</si>
  <si>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</si>
  <si>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</si>
  <si>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</si>
  <si>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</si>
  <si>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</si>
  <si>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</si>
  <si>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</si>
  <si>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</si>
  <si>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</si>
  <si>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</si>
  <si>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</si>
  <si>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</si>
  <si>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</si>
  <si>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</si>
  <si>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</si>
  <si>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</si>
  <si>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</si>
  <si>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</si>
  <si>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</si>
  <si>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</si>
  <si>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</si>
  <si>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</si>
  <si>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</si>
  <si>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</si>
  <si>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</si>
  <si>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</si>
  <si>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</si>
  <si>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</si>
  <si>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</si>
  <si>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</si>
  <si>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</si>
  <si>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</si>
  <si>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</si>
  <si>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</si>
  <si>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</si>
  <si>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</si>
  <si>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</si>
  <si>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</si>
  <si>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</si>
  <si>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</si>
  <si>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</si>
  <si>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</si>
  <si>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</si>
  <si>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</si>
  <si>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</si>
  <si>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</si>
  <si>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</si>
  <si>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</si>
  <si>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</si>
  <si>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</si>
  <si>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</si>
  <si>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</si>
  <si>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</si>
  <si>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</si>
  <si>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</si>
  <si>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</si>
  <si>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</si>
  <si>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</si>
  <si>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</si>
  <si>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</si>
  <si>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</si>
  <si>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</si>
  <si>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</si>
  <si>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</si>
  <si>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</si>
  <si>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</si>
  <si>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</si>
  <si>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</si>
  <si>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</si>
  <si>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</si>
  <si>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</si>
  <si>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</si>
  <si>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</si>
  <si>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</si>
  <si>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</si>
  <si>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</si>
  <si>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</si>
  <si>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</si>
  <si>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</si>
  <si>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</si>
  <si>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</si>
  <si>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</si>
  <si>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</si>
  <si>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</si>
  <si>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</si>
  <si>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</si>
  <si>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</si>
  <si>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</si>
  <si>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</si>
  <si>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</si>
  <si>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</si>
  <si>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</si>
  <si>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</si>
  <si>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</si>
  <si>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</si>
  <si>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</si>
  <si>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</si>
  <si>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</si>
  <si>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</si>
  <si>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</si>
  <si>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</si>
  <si>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</si>
  <si>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</si>
  <si>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</si>
  <si>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</si>
  <si>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</si>
  <si>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</si>
  <si>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</si>
  <si>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</si>
  <si>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</si>
  <si>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</si>
  <si>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</si>
  <si>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</si>
  <si>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</si>
  <si>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</si>
  <si>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</si>
  <si>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</si>
  <si>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</si>
  <si>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</si>
  <si>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</si>
  <si>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</si>
  <si>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</si>
  <si>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</si>
  <si>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</si>
  <si>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</si>
  <si>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</si>
  <si>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</si>
  <si>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</si>
  <si>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</si>
  <si>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</si>
  <si>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</si>
  <si>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</si>
  <si>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</si>
  <si>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</si>
  <si>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</si>
  <si>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</si>
  <si>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</si>
  <si>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</si>
  <si>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</si>
  <si>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</si>
  <si>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</si>
  <si>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</si>
  <si>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</si>
  <si>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</si>
  <si>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</si>
  <si>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</si>
  <si>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</si>
  <si>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</si>
  <si>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</si>
  <si>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</si>
  <si>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</si>
  <si>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</si>
  <si>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</si>
  <si>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</si>
  <si>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</si>
  <si>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</si>
  <si>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</si>
  <si>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</si>
  <si>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</si>
  <si>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</si>
  <si>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</si>
  <si>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</si>
  <si>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</si>
  <si>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</si>
  <si>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</si>
  <si>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</si>
  <si>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</si>
  <si>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</si>
  <si>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</si>
  <si>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</si>
  <si>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</si>
  <si>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</si>
  <si>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</si>
  <si>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</si>
  <si>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</si>
  <si>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</si>
  <si>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</si>
  <si>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</si>
  <si>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</si>
  <si>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</si>
  <si>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</si>
  <si>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</si>
  <si>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</si>
  <si>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</si>
  <si>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</si>
  <si>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</si>
  <si>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</si>
  <si>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</si>
  <si>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</si>
  <si>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</si>
  <si>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</si>
  <si>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</si>
  <si>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</si>
  <si>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</si>
  <si>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</si>
  <si>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</si>
  <si>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</si>
  <si>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</si>
  <si>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</si>
  <si>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</si>
  <si>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</si>
  <si>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</si>
  <si>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</si>
  <si>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</si>
  <si>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</si>
  <si>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</si>
  <si>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</si>
  <si>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</si>
  <si>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</si>
  <si>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</si>
  <si>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</si>
  <si>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</si>
  <si>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</si>
  <si>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</si>
  <si>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</si>
  <si>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</si>
  <si>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</si>
  <si>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</si>
  <si>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</si>
  <si>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</si>
  <si>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</si>
  <si>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</si>
  <si>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</si>
  <si>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</si>
  <si>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</si>
  <si>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</si>
  <si>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</si>
  <si>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</si>
  <si>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</si>
  <si>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</si>
  <si>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</si>
  <si>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</si>
  <si>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</si>
  <si>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</si>
  <si>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</si>
  <si>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</si>
  <si>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</si>
  <si>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</si>
  <si>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</si>
  <si>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</si>
  <si>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</si>
  <si>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</si>
  <si>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</si>
  <si>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</si>
  <si>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</si>
  <si>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</si>
  <si>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</si>
  <si>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</si>
  <si>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</si>
  <si>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</si>
  <si>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</si>
  <si>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</si>
  <si>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</si>
  <si>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</si>
  <si>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</si>
  <si>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</si>
  <si>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</si>
  <si>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</si>
  <si>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</si>
  <si>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</si>
  <si>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</si>
  <si>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</si>
  <si>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</si>
  <si>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</si>
  <si>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</si>
  <si>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</si>
  <si>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</si>
  <si>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</si>
  <si>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</si>
  <si>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</si>
  <si>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</si>
  <si>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</si>
  <si>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</si>
  <si>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</si>
  <si>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</si>
  <si>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</si>
  <si>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</si>
  <si>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</si>
  <si>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</si>
  <si>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</si>
  <si>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</si>
  <si>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</si>
  <si>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</si>
  <si>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</si>
  <si>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</si>
  <si>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</si>
  <si>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</si>
  <si>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</si>
  <si>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</si>
  <si>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</si>
  <si>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</si>
  <si>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</si>
  <si>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</si>
  <si>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</si>
  <si>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</si>
  <si>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</si>
  <si>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</si>
  <si>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</si>
  <si>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</si>
  <si>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</si>
  <si>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</si>
  <si>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</si>
  <si>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</si>
  <si>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</si>
  <si>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</si>
  <si>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</si>
  <si>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</si>
  <si>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</si>
  <si>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</si>
  <si>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</si>
  <si>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</si>
  <si>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</si>
  <si>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</si>
  <si>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</si>
  <si>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</si>
  <si>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</si>
  <si>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</si>
  <si>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</si>
  <si>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</si>
  <si>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</si>
  <si>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</si>
  <si>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</si>
  <si>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</si>
  <si>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</si>
  <si>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</si>
  <si>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</si>
  <si>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</si>
  <si>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</si>
  <si>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</si>
  <si>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</si>
  <si>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</si>
  <si>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</si>
  <si>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</si>
  <si>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</si>
  <si>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</si>
  <si>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</si>
  <si>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</si>
  <si>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</si>
  <si>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</si>
  <si>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</si>
  <si>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</si>
  <si>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</si>
  <si>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</si>
  <si>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</si>
  <si>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</si>
  <si>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</si>
  <si>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</si>
  <si>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</si>
  <si>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</si>
  <si>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</si>
  <si>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</si>
  <si>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</si>
  <si>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</si>
  <si>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</si>
  <si>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</si>
  <si>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</si>
  <si>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</si>
  <si>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</si>
  <si>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</si>
  <si>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</si>
  <si>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</si>
  <si>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</si>
  <si>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</si>
  <si>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</si>
  <si>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</si>
  <si>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</si>
  <si>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</si>
  <si>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</si>
  <si>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</si>
  <si>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</si>
  <si>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</si>
  <si>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</si>
  <si>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</si>
  <si>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</si>
  <si>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</si>
  <si>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</si>
  <si>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</si>
  <si>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</si>
  <si>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</si>
  <si>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</si>
  <si>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</si>
  <si>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</si>
  <si>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</si>
  <si>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</si>
  <si>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</si>
  <si>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</si>
  <si>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</si>
  <si>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</si>
  <si>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</si>
  <si>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</si>
  <si>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</si>
  <si>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</si>
  <si>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</si>
  <si>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</si>
  <si>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</si>
  <si>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</si>
  <si>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</si>
  <si>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</si>
  <si>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</si>
  <si>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</si>
  <si>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</si>
  <si>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</si>
  <si>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</si>
  <si>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</si>
  <si>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</si>
  <si>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</si>
  <si>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</si>
  <si>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</si>
  <si>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</si>
  <si>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</si>
  <si>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</si>
  <si>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</si>
  <si>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</si>
  <si>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</si>
  <si>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</si>
  <si>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</si>
  <si>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</si>
  <si>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</si>
  <si>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</si>
  <si>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</si>
  <si>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</si>
  <si>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</si>
  <si>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</si>
  <si>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</si>
  <si>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</si>
  <si>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</si>
  <si>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</si>
  <si>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</si>
  <si>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</si>
  <si>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</si>
  <si>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</si>
  <si>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</si>
  <si>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</si>
  <si>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</si>
  <si>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</si>
  <si>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</si>
  <si>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</si>
  <si>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</si>
  <si>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</si>
  <si>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</si>
  <si>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</si>
  <si>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</si>
  <si>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</si>
  <si>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</si>
  <si>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</si>
  <si>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</si>
  <si>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</si>
  <si>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</si>
  <si>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</si>
  <si>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</si>
  <si>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</si>
  <si>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</si>
  <si>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</si>
  <si>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</si>
  <si>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</si>
  <si>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</si>
  <si>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</si>
  <si>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</si>
  <si>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</si>
  <si>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</si>
  <si>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</si>
  <si>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</si>
  <si>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</si>
  <si>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</si>
  <si>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</si>
  <si>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</si>
  <si>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</si>
  <si>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</si>
  <si>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</si>
  <si>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</si>
  <si>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</si>
  <si>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</si>
  <si>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</si>
  <si>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</si>
  <si>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</si>
  <si>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</si>
  <si>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</si>
  <si>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</si>
  <si>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</si>
  <si>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</si>
  <si>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</si>
  <si>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</si>
  <si>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</si>
  <si>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</si>
  <si>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</si>
  <si>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</si>
  <si>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</si>
  <si>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</si>
  <si>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</si>
  <si>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</si>
  <si>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</si>
  <si>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</si>
  <si>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</si>
  <si>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</si>
  <si>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</si>
  <si>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</si>
  <si>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</si>
  <si>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</si>
  <si>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</si>
  <si>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</si>
  <si>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</si>
  <si>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</si>
  <si>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</si>
  <si>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</si>
  <si>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</si>
  <si>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</si>
  <si>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</si>
  <si>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</si>
  <si>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</si>
  <si>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</si>
  <si>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</si>
  <si>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</si>
  <si>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</si>
  <si>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</si>
  <si>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</si>
  <si>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</si>
  <si>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</si>
  <si>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</si>
  <si>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</si>
  <si>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</si>
  <si>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</si>
  <si>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</si>
  <si>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</si>
  <si>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</si>
  <si>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</si>
  <si>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</si>
  <si>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</si>
  <si>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</si>
  <si>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</si>
  <si>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</si>
  <si>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</si>
  <si>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</si>
  <si>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</si>
  <si>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</si>
  <si>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</si>
  <si>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</si>
  <si>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</si>
  <si>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</si>
  <si>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</si>
  <si>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</si>
  <si>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</si>
  <si>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</si>
  <si>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</si>
  <si>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</si>
  <si>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</si>
  <si>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</si>
  <si>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</si>
  <si>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</si>
  <si>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</si>
  <si>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</si>
  <si>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</si>
  <si>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</si>
  <si>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</si>
  <si>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</si>
  <si>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</si>
  <si>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</si>
  <si>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</si>
  <si>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</si>
  <si>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</si>
  <si>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</si>
  <si>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</si>
  <si>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</si>
  <si>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</si>
  <si>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</si>
  <si>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</si>
  <si>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</si>
  <si>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</si>
  <si>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</si>
  <si>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</si>
  <si>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</si>
  <si>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</si>
  <si>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</si>
  <si>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</si>
  <si>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</si>
  <si>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</si>
  <si>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</si>
  <si>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</si>
  <si>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</si>
  <si>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</si>
  <si>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</si>
  <si>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</si>
  <si>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</si>
  <si>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</si>
  <si>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</si>
  <si>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</si>
  <si>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</si>
  <si>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</si>
  <si>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</si>
  <si>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</si>
  <si>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</si>
  <si>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</si>
  <si>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</si>
  <si>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</si>
  <si>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</si>
  <si>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</si>
  <si>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</si>
  <si>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</si>
  <si>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</si>
  <si>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</si>
  <si>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</si>
  <si>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</si>
  <si>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</si>
  <si>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</si>
  <si>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</si>
  <si>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</si>
  <si>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</si>
  <si>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</si>
  <si>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</si>
  <si>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</si>
  <si>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</si>
  <si>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</si>
  <si>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</si>
  <si>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</si>
  <si>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</si>
  <si>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</si>
  <si>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</si>
  <si>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</si>
  <si>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</si>
  <si>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</si>
  <si>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</si>
  <si>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</si>
  <si>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</si>
  <si>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</si>
  <si>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</si>
  <si>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</si>
  <si>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</si>
  <si>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</si>
  <si>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</si>
  <si>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</si>
  <si>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</si>
  <si>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</si>
  <si>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</si>
  <si>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</si>
  <si>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</si>
  <si>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</si>
  <si>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</si>
  <si>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</si>
  <si>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</si>
  <si>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</si>
  <si>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</si>
  <si>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</si>
  <si>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</si>
  <si>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</si>
  <si>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</si>
  <si>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</si>
  <si>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</si>
  <si>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</si>
  <si>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</si>
  <si>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</si>
  <si>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</si>
  <si>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</si>
  <si>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</si>
  <si>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</si>
  <si>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</si>
  <si>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</si>
  <si>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</si>
  <si>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</si>
  <si>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</si>
  <si>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</si>
  <si>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</si>
  <si>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</si>
  <si>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</si>
  <si>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</si>
  <si>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</si>
  <si>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</si>
  <si>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</si>
  <si>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</si>
  <si>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</si>
  <si>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</si>
  <si>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</si>
  <si>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</si>
  <si>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</si>
  <si>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</si>
  <si>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</si>
  <si>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</si>
  <si>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</si>
  <si>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</si>
  <si>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</si>
  <si>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</si>
  <si>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</si>
  <si>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</si>
  <si>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</si>
  <si>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</si>
  <si>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</si>
  <si>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</si>
  <si>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</si>
  <si>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</si>
  <si>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</si>
  <si>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</si>
  <si>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</si>
  <si>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</si>
  <si>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</si>
  <si>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</si>
  <si>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</si>
  <si>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</si>
  <si>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</si>
  <si>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</si>
  <si>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</si>
  <si>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</si>
  <si>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</si>
  <si>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</si>
  <si>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</si>
  <si>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</si>
  <si>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</si>
  <si>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</si>
  <si>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</si>
  <si>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</si>
  <si>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</si>
  <si>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</si>
  <si>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</si>
  <si>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</si>
  <si>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</si>
  <si>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</si>
  <si>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</si>
  <si>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</si>
  <si>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</si>
  <si>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</si>
  <si>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</si>
  <si>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</si>
  <si>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</si>
  <si>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</si>
  <si>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</si>
  <si>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</si>
  <si>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</si>
  <si>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</si>
  <si>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</si>
  <si>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</si>
  <si>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</si>
  <si>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</si>
  <si>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</si>
  <si>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</si>
  <si>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</si>
  <si>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</si>
  <si>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</si>
  <si>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</si>
  <si>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</si>
  <si>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</si>
  <si>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</si>
  <si>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</si>
  <si>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</si>
  <si>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</si>
  <si>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</si>
  <si>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</si>
  <si>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</si>
  <si>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</si>
  <si>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</si>
  <si>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</si>
  <si>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</si>
  <si>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</si>
  <si>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</si>
  <si>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</si>
  <si>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</si>
  <si>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</si>
  <si>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</si>
  <si>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</si>
  <si>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</si>
  <si>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</si>
  <si>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</si>
  <si>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</si>
  <si>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</si>
  <si>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</si>
  <si>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</si>
  <si>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</si>
  <si>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</si>
  <si>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</si>
  <si>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</si>
  <si>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</si>
  <si>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</si>
  <si>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</si>
  <si>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</si>
  <si>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</si>
  <si>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</si>
  <si>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</si>
  <si>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</si>
  <si>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</si>
  <si>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</si>
  <si>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</si>
  <si>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</si>
  <si>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</si>
  <si>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</si>
  <si>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</si>
  <si>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</si>
  <si>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</si>
  <si>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</si>
  <si>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</si>
  <si>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</si>
  <si>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</si>
  <si>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</si>
  <si>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</si>
  <si>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</si>
  <si>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</si>
  <si>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</si>
  <si>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</si>
  <si>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</si>
  <si>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</si>
  <si>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</si>
  <si>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</si>
  <si>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</si>
  <si>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</si>
  <si>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</si>
  <si>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</si>
  <si>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</si>
  <si>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</si>
  <si>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</si>
  <si>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</si>
  <si>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</si>
  <si>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</si>
  <si>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</si>
  <si>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</si>
  <si>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</si>
  <si>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</si>
  <si>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</si>
  <si>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</si>
  <si>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</si>
  <si>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</si>
  <si>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</si>
  <si>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</si>
  <si>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</si>
  <si>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</si>
  <si>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</si>
  <si>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</si>
  <si>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</si>
  <si>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</si>
  <si>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</si>
  <si>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</si>
  <si>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</si>
  <si>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</si>
  <si>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</si>
  <si>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</si>
  <si>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</si>
  <si>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</si>
  <si>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</si>
  <si>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</si>
  <si>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</si>
  <si>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</si>
  <si>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</si>
  <si>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</si>
  <si>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</si>
  <si>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</si>
  <si>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</si>
  <si>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</si>
  <si>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</si>
  <si>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</si>
  <si>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</si>
  <si>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</si>
  <si>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</si>
  <si>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</si>
  <si>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</si>
  <si>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</si>
  <si>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</si>
  <si>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</si>
  <si>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</si>
  <si>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</si>
  <si>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</si>
  <si>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</si>
  <si>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</si>
  <si>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</si>
  <si>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</si>
  <si>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</si>
  <si>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</si>
  <si>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</si>
  <si>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</si>
  <si>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</si>
  <si>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</si>
  <si>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</si>
  <si>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</si>
  <si>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</si>
  <si>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</si>
  <si>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</si>
  <si>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</si>
  <si>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</si>
  <si>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</si>
  <si>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</si>
  <si>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</si>
  <si>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</si>
  <si>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</si>
  <si>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</si>
  <si>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</si>
  <si>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</si>
  <si>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</si>
  <si>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</si>
  <si>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</si>
  <si>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</si>
  <si>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</si>
  <si>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</si>
  <si>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</si>
  <si>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</si>
  <si>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</si>
  <si>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</si>
  <si>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</si>
  <si>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</si>
  <si>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</si>
  <si>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</si>
  <si>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</si>
  <si>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</si>
  <si>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</si>
  <si>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</si>
  <si>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</si>
  <si>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</si>
  <si>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</si>
  <si>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</si>
  <si>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</si>
  <si>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</si>
  <si>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</si>
  <si>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</si>
  <si>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</si>
  <si>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</si>
  <si>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</si>
  <si>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</si>
  <si>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</si>
  <si>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</si>
  <si>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</si>
  <si>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</si>
  <si>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</si>
  <si>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</si>
  <si>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</si>
  <si>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</si>
  <si>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</si>
  <si>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</si>
  <si>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</si>
  <si>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</si>
  <si>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</si>
  <si>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</si>
  <si>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</si>
  <si>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</si>
  <si>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</si>
  <si>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</si>
  <si>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</si>
  <si>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</si>
  <si>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</si>
  <si>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</si>
  <si>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</si>
  <si>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</si>
  <si>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</si>
  <si>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</si>
  <si>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</si>
  <si>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</si>
  <si>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</si>
  <si>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</si>
  <si>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</si>
  <si>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</si>
  <si>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</si>
  <si>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</si>
  <si>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</si>
  <si>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</si>
  <si>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</si>
  <si>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</si>
  <si>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</si>
  <si>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</si>
  <si>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</si>
  <si>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</si>
  <si>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</si>
  <si>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</si>
  <si>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</si>
  <si>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</si>
  <si>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</si>
  <si>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</si>
  <si>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</si>
  <si>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</si>
  <si>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</si>
  <si>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</si>
  <si>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</si>
  <si>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</si>
  <si>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</si>
  <si>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</si>
  <si>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</si>
  <si>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</si>
  <si>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</si>
  <si>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</si>
  <si>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</si>
  <si>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</si>
  <si>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</si>
  <si>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</si>
  <si>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</si>
  <si>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</si>
  <si>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</si>
  <si>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</si>
  <si>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</si>
  <si>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</si>
  <si>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</si>
  <si>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</si>
  <si>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</si>
  <si>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</si>
  <si>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</si>
  <si>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</si>
  <si>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</si>
  <si>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</si>
  <si>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</si>
  <si>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</si>
  <si>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</si>
  <si>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</si>
  <si>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</si>
  <si>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</si>
  <si>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</si>
  <si>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</si>
  <si>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</si>
  <si>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</si>
  <si>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</si>
  <si>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</si>
  <si>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</si>
  <si>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</si>
  <si>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</si>
  <si>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</si>
  <si>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</si>
  <si>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</si>
  <si>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</si>
  <si>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</si>
  <si>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</si>
  <si>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</si>
  <si>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</si>
  <si>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</si>
  <si>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</si>
  <si>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</si>
  <si>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</si>
  <si>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</si>
  <si>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</si>
  <si>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</si>
  <si>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</si>
  <si>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</si>
  <si>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</si>
  <si>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</si>
  <si>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</si>
  <si>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</si>
  <si>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</si>
  <si>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</si>
  <si>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</si>
  <si>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</si>
  <si>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</si>
  <si>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</si>
  <si>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</si>
  <si>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</si>
  <si>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</si>
  <si>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</si>
  <si>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</si>
  <si>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</si>
  <si>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</si>
  <si>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</si>
  <si>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</si>
  <si>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</si>
  <si>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</si>
  <si>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</si>
  <si>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</si>
  <si>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</si>
  <si>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</si>
  <si>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</si>
  <si>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</si>
  <si>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</si>
  <si>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</si>
  <si>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</si>
  <si>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</si>
  <si>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</si>
  <si>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</si>
  <si>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</si>
  <si>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</si>
  <si>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</si>
  <si>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</si>
  <si>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</si>
  <si>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</si>
  <si>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</si>
  <si>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</si>
  <si>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</si>
  <si>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</si>
  <si>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</si>
  <si>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</si>
  <si>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</si>
  <si>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</si>
  <si>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</si>
  <si>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</si>
  <si>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</si>
  <si>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</si>
  <si>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</si>
  <si>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</si>
  <si>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</si>
  <si>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</si>
  <si>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</si>
  <si>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</si>
  <si>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</si>
  <si>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</si>
  <si>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</si>
  <si>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</si>
  <si>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</si>
  <si>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</si>
  <si>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</si>
  <si>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</si>
  <si>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</si>
  <si>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</si>
  <si>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</si>
  <si>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</si>
  <si>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</si>
  <si>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</si>
  <si>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</si>
  <si>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</si>
  <si>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</si>
  <si>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</si>
  <si>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</si>
  <si>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</si>
  <si>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</si>
  <si>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</si>
  <si>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</si>
  <si>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</si>
  <si>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</si>
  <si>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</si>
  <si>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</si>
  <si>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</si>
  <si>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</si>
  <si>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</si>
  <si>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</si>
  <si>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</si>
  <si>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</si>
  <si>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</si>
  <si>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</si>
  <si>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</si>
  <si>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</si>
  <si>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</si>
  <si>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</si>
  <si>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</si>
  <si>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</si>
  <si>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</si>
  <si>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</si>
  <si>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</si>
  <si>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</si>
  <si>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</si>
  <si>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</si>
  <si>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</si>
  <si>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</si>
  <si>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</si>
  <si>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</si>
  <si>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</si>
  <si>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</si>
  <si>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</si>
  <si>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</si>
  <si>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</si>
  <si>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</si>
  <si>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</si>
  <si>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</si>
  <si>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</si>
  <si>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</si>
  <si>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</si>
  <si>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</si>
  <si>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</si>
  <si>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</si>
  <si>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</si>
  <si>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</si>
  <si>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</si>
  <si>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</si>
  <si>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</si>
  <si>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</si>
  <si>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</si>
  <si>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</si>
  <si>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</si>
  <si>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</si>
  <si>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</si>
  <si>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</si>
  <si>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</si>
  <si>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</si>
  <si>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</si>
  <si>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</si>
  <si>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</si>
  <si>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</si>
  <si>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</si>
  <si>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</si>
  <si>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</si>
  <si>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</si>
  <si>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</si>
  <si>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</si>
  <si>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</si>
  <si>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</si>
  <si>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</si>
  <si>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</si>
  <si>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</si>
  <si>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</si>
  <si>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</si>
  <si>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</si>
  <si>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</si>
  <si>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</si>
  <si>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</si>
  <si>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</si>
  <si>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</si>
  <si>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</si>
  <si>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</si>
  <si>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</si>
  <si>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</si>
  <si>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</si>
  <si>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</si>
  <si>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</si>
  <si>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</si>
  <si>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</si>
  <si>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</si>
  <si>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</si>
  <si>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</si>
  <si>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</si>
  <si>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</si>
  <si>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</si>
  <si>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</si>
  <si>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</si>
  <si>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</si>
  <si>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</si>
  <si>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</si>
  <si>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</si>
  <si>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</si>
  <si>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</si>
  <si>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</si>
  <si>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</si>
  <si>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</si>
  <si>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</si>
  <si>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</si>
  <si>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</si>
  <si>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</si>
  <si>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</si>
  <si>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</si>
  <si>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</si>
  <si>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</si>
  <si>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</si>
  <si>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</si>
  <si>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</si>
  <si>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</si>
  <si>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</si>
  <si>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</si>
  <si>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</si>
  <si>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</si>
  <si>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</si>
  <si>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</si>
  <si>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</si>
  <si>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</si>
  <si>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</si>
  <si>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</si>
  <si>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</si>
  <si>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</si>
  <si>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</si>
  <si>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</si>
  <si>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</si>
  <si>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</si>
  <si>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</si>
  <si>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</si>
  <si>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</si>
  <si>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</si>
  <si>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</si>
  <si>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</si>
  <si>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</si>
  <si>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</si>
  <si>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</si>
  <si>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</si>
  <si>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</si>
  <si>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</si>
  <si>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</si>
  <si>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</si>
  <si>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</si>
  <si>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</si>
  <si>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</si>
  <si>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</si>
  <si>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</si>
  <si>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</si>
  <si>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</si>
  <si>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</si>
  <si>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</si>
  <si>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</si>
  <si>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</si>
  <si>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</si>
  <si>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</si>
  <si>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</si>
  <si>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</si>
  <si>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</si>
  <si>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</si>
  <si>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</si>
  <si>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</si>
  <si>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</si>
  <si>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</si>
  <si>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</si>
  <si>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</si>
  <si>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</si>
  <si>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</si>
  <si>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</si>
  <si>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</si>
  <si>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</si>
  <si>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</si>
  <si>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</si>
  <si>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</si>
  <si>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</si>
  <si>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</si>
  <si>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</si>
  <si>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</si>
  <si>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</si>
  <si>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</si>
  <si>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</si>
  <si>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</si>
  <si>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</si>
  <si>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</si>
  <si>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</si>
  <si>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</si>
  <si>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</si>
  <si>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</si>
  <si>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</si>
  <si>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</si>
  <si>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</si>
  <si>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</si>
  <si>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</si>
  <si>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</si>
  <si>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</si>
  <si>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</si>
  <si>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</si>
  <si>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</si>
  <si>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</si>
  <si>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</si>
  <si>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</si>
  <si>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</si>
  <si>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</si>
  <si>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</si>
  <si>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</si>
  <si>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</si>
  <si>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</si>
  <si>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</si>
  <si>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</si>
  <si>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</si>
  <si>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</si>
  <si>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</si>
  <si>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</si>
  <si>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</si>
  <si>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</si>
  <si>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</si>
  <si>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</si>
  <si>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</si>
  <si>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</si>
  <si>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</si>
  <si>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</si>
  <si>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</si>
  <si>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</si>
  <si>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</si>
  <si>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</si>
  <si>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</si>
  <si>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</si>
  <si>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</si>
  <si>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</si>
  <si>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</si>
  <si>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</si>
  <si>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</si>
  <si>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</si>
  <si>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</si>
  <si>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</si>
  <si>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</si>
  <si>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</si>
  <si>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</si>
  <si>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</si>
  <si>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</si>
  <si>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</si>
  <si>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</si>
  <si>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</si>
  <si>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</si>
  <si>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</si>
  <si>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</si>
  <si>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</si>
  <si>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</si>
  <si>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</si>
  <si>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</si>
  <si>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</si>
  <si>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</si>
  <si>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</si>
  <si>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</si>
  <si>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</si>
  <si>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</si>
  <si>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</si>
  <si>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</si>
  <si>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</si>
  <si>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</si>
  <si>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</si>
  <si>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</si>
  <si>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</si>
  <si>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</si>
  <si>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</si>
  <si>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</si>
  <si>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</si>
  <si>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</si>
  <si>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</si>
  <si>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</si>
  <si>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</si>
  <si>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</si>
  <si>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</si>
  <si>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</si>
  <si>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</si>
  <si>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</si>
  <si>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</si>
  <si>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</si>
  <si>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</si>
  <si>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</si>
  <si>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</si>
  <si>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</si>
  <si>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</si>
  <si>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</si>
  <si>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</si>
  <si>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</si>
  <si>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</si>
  <si>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</si>
  <si>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</si>
  <si>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</si>
  <si>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</si>
  <si>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</si>
  <si>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</si>
  <si>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</si>
  <si>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</si>
  <si>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</si>
  <si>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</si>
  <si>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</si>
  <si>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</si>
  <si>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</si>
  <si>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</si>
  <si>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</si>
  <si>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</si>
  <si>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</si>
  <si>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</si>
  <si>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</si>
  <si>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</si>
  <si>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</si>
  <si>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</si>
  <si>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</si>
  <si>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</si>
  <si>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</si>
  <si>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</si>
  <si>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</si>
  <si>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</si>
  <si>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</si>
  <si>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</si>
  <si>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</si>
  <si>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</si>
  <si>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</si>
  <si>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</si>
  <si>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</si>
  <si>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</si>
  <si>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</si>
  <si>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</si>
  <si>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</si>
  <si>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</si>
  <si>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</si>
  <si>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</si>
  <si>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</si>
  <si>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</si>
  <si>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</si>
  <si>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</si>
  <si>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</si>
  <si>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</si>
  <si>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</si>
  <si>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</si>
  <si>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</si>
  <si>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</si>
  <si>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</si>
  <si>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</si>
  <si>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</si>
  <si>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</si>
  <si>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</si>
  <si>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</si>
  <si>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</si>
  <si>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</si>
  <si>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</si>
  <si>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</si>
  <si>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</si>
  <si>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</si>
  <si>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</si>
  <si>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</si>
  <si>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</si>
  <si>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</si>
  <si>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</si>
  <si>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</si>
  <si>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</si>
  <si>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</si>
  <si>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</si>
  <si>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</si>
  <si>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</si>
  <si>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</si>
  <si>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</si>
  <si>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</si>
  <si>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</si>
  <si>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</si>
  <si>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</si>
  <si>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</si>
  <si>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</si>
  <si>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</si>
  <si>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</si>
  <si>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</si>
  <si>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</si>
  <si>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</si>
  <si>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</si>
  <si>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</si>
  <si>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</si>
  <si>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</si>
  <si>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</si>
  <si>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</si>
  <si>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</si>
  <si>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</si>
  <si>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</si>
  <si>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</si>
  <si>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</si>
  <si>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</si>
  <si>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</si>
  <si>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</si>
  <si>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</si>
  <si>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</si>
  <si>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</si>
  <si>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</si>
  <si>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</si>
  <si>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</si>
  <si>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</si>
  <si>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</si>
  <si>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</si>
  <si>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</si>
  <si>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</si>
  <si>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</si>
  <si>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</si>
  <si>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</si>
  <si>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</si>
  <si>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</si>
  <si>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</si>
  <si>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</si>
  <si>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</si>
  <si>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</si>
  <si>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</si>
  <si>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</si>
  <si>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</si>
  <si>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</si>
  <si>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</si>
  <si>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</si>
  <si>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</si>
  <si>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</si>
  <si>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</si>
  <si>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</si>
  <si>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</si>
  <si>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</si>
  <si>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</si>
  <si>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</si>
  <si>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</si>
  <si>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</si>
  <si>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</si>
  <si>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</si>
  <si>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</si>
  <si>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</si>
  <si>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</si>
  <si>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</si>
  <si>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</si>
  <si>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</si>
  <si>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</si>
  <si>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</si>
  <si>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</si>
  <si>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</si>
  <si>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</si>
  <si>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</si>
  <si>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</si>
  <si>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</si>
  <si>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</si>
  <si>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</si>
  <si>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</si>
  <si>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</si>
  <si>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</si>
  <si>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</si>
  <si>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</si>
  <si>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</si>
  <si>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</si>
  <si>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</si>
  <si>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</si>
  <si>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</si>
  <si>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</si>
  <si>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</si>
  <si>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</si>
  <si>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</si>
  <si>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</si>
  <si>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</si>
  <si>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</si>
  <si>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</si>
  <si>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</si>
  <si>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</si>
  <si>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</si>
  <si>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</si>
  <si>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</si>
  <si>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</si>
  <si>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</si>
  <si>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</si>
  <si>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</si>
  <si>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</si>
  <si>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</si>
  <si>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</si>
  <si>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</si>
  <si>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</si>
  <si>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</si>
  <si>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</si>
  <si>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</si>
  <si>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</si>
  <si>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</si>
  <si>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</si>
  <si>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</si>
  <si>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</si>
  <si>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</si>
  <si>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</si>
  <si>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</si>
  <si>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</si>
  <si>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</si>
  <si>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</si>
  <si>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</si>
  <si>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</si>
  <si>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</si>
  <si>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</si>
  <si>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</si>
  <si>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</si>
  <si>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</si>
  <si>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</si>
  <si>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</si>
  <si>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</si>
  <si>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</si>
  <si>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</si>
  <si>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</si>
  <si>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</si>
  <si>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</si>
  <si>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</si>
  <si>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</si>
  <si>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</si>
  <si>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</si>
  <si>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</si>
  <si>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</si>
  <si>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</si>
  <si>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</si>
  <si>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</si>
  <si>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</si>
  <si>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</si>
  <si>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</si>
  <si>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</si>
  <si>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</si>
  <si>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</si>
  <si>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</si>
  <si>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</si>
  <si>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</si>
  <si>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</si>
  <si>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</si>
  <si>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</si>
  <si>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</si>
  <si>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</si>
  <si>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</si>
  <si>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</si>
  <si>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</si>
  <si>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</si>
  <si>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</si>
  <si>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</si>
  <si>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</si>
  <si>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</si>
  <si>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</si>
  <si>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</si>
  <si>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</si>
  <si>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</si>
  <si>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</si>
  <si>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</si>
  <si>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</si>
  <si>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</si>
  <si>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</si>
  <si>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</si>
  <si>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</si>
  <si>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</si>
  <si>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</si>
  <si>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</si>
  <si>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</si>
  <si>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</si>
  <si>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</si>
  <si>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</si>
  <si>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</si>
  <si>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</si>
  <si>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</si>
  <si>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</si>
  <si>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</si>
  <si>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</si>
  <si>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</si>
  <si>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</si>
  <si>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</si>
  <si>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</si>
  <si>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</si>
  <si>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</si>
  <si>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</si>
  <si>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</si>
  <si>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</si>
  <si>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</si>
  <si>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</si>
  <si>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</si>
  <si>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</si>
  <si>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</si>
  <si>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</si>
  <si>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</si>
  <si>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</si>
  <si>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</si>
  <si>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</si>
  <si>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</si>
  <si>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</si>
  <si>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</si>
  <si>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</si>
  <si>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</si>
  <si>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</si>
  <si>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</si>
  <si>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</si>
  <si>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</si>
  <si>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</si>
  <si>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</si>
  <si>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</si>
  <si>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</si>
  <si>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</si>
  <si>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</si>
  <si>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</si>
  <si>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</si>
  <si>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</si>
  <si>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</si>
  <si>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</si>
  <si>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</si>
  <si>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</si>
  <si>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</si>
  <si>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</si>
  <si>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</si>
  <si>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</si>
  <si>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</si>
  <si>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</si>
  <si>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</si>
  <si>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</si>
  <si>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</si>
  <si>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</si>
  <si>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</si>
  <si>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</si>
  <si>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</si>
  <si>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</si>
  <si>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</si>
  <si>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</si>
  <si>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</si>
  <si>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</si>
  <si>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</si>
  <si>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</si>
  <si>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</si>
  <si>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</si>
  <si>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</si>
  <si>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</si>
  <si>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</si>
  <si>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</si>
  <si>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</si>
  <si>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</si>
  <si>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</si>
  <si>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</si>
  <si>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</si>
  <si>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</si>
  <si>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</si>
  <si>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</si>
  <si>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</si>
  <si>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</si>
  <si>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</si>
  <si>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</si>
  <si>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</si>
  <si>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</si>
  <si>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</si>
  <si>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</si>
  <si>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</si>
  <si>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</si>
  <si>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</si>
  <si>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</si>
  <si>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</si>
  <si>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</si>
  <si>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</si>
  <si>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</si>
  <si>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</si>
  <si>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</si>
  <si>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</si>
  <si>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</si>
  <si>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</si>
  <si>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</si>
  <si>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</si>
  <si>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</si>
  <si>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</si>
  <si>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</si>
  <si>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</si>
  <si>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</si>
  <si>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</si>
  <si>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</si>
  <si>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</si>
  <si>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</si>
  <si>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</si>
  <si>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</si>
  <si>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</si>
  <si>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</si>
  <si>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</si>
  <si>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</si>
  <si>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</si>
  <si>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</si>
  <si>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</si>
  <si>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</si>
  <si>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</si>
  <si>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</si>
  <si>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</si>
  <si>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</si>
  <si>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</si>
  <si>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</si>
  <si>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</si>
  <si>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</si>
  <si>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</si>
  <si>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</si>
  <si>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</si>
  <si>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</si>
  <si>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</si>
  <si>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</si>
  <si>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</si>
  <si>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</si>
  <si>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</si>
  <si>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</si>
  <si>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</si>
  <si>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</si>
  <si>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</si>
  <si>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</si>
  <si>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</si>
  <si>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</si>
  <si>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</si>
  <si>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</si>
  <si>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</si>
  <si>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</si>
  <si>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</si>
  <si>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</si>
  <si>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</si>
  <si>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</si>
  <si>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</si>
  <si>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</si>
  <si>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</si>
  <si>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</si>
  <si>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</si>
  <si>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</si>
  <si>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</si>
  <si>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</si>
  <si>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</si>
  <si>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</si>
  <si>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</si>
  <si>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</si>
  <si>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</si>
  <si>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</si>
  <si>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</si>
  <si>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</si>
  <si>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</si>
  <si>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</si>
  <si>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</si>
  <si>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</si>
  <si>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</si>
  <si>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</si>
  <si>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</si>
  <si>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</si>
  <si>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</si>
  <si>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</si>
  <si>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</si>
  <si>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</si>
  <si>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</si>
  <si>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</si>
  <si>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</si>
  <si>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</si>
  <si>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</si>
  <si>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</si>
  <si>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</si>
  <si>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</si>
  <si>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</si>
  <si>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</si>
  <si>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</si>
  <si>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</si>
  <si>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</si>
  <si>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</si>
  <si>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</si>
  <si>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</si>
  <si>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</si>
  <si>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</si>
  <si>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</si>
  <si>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</si>
  <si>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</si>
  <si>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</si>
  <si>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</si>
  <si>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</si>
  <si>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</si>
  <si>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</si>
  <si>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</si>
  <si>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</si>
  <si>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</si>
  <si>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</si>
  <si>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</si>
  <si>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</si>
  <si>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</si>
  <si>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</si>
  <si>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</si>
  <si>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</si>
  <si>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</si>
  <si>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</si>
  <si>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</si>
  <si>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</si>
  <si>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</si>
  <si>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</si>
  <si>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</si>
  <si>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</si>
  <si>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</si>
  <si>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</si>
  <si>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</si>
  <si>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</si>
  <si>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</si>
  <si>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</si>
  <si>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</si>
  <si>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</si>
  <si>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</si>
  <si>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</si>
  <si>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</si>
  <si>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</si>
  <si>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</si>
  <si>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</si>
  <si>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</si>
  <si>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</si>
  <si>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</si>
  <si>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</si>
  <si>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</si>
  <si>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</si>
  <si>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</si>
  <si>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</si>
  <si>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</si>
  <si>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</si>
  <si>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</si>
  <si>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</si>
  <si>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</si>
  <si>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</si>
  <si>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</si>
  <si>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</si>
  <si>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</si>
  <si>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</si>
  <si>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</si>
  <si>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</si>
  <si>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</si>
  <si>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</si>
  <si>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</si>
  <si>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</si>
  <si>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</si>
  <si>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</si>
  <si>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</si>
  <si>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</si>
  <si>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</si>
  <si>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</si>
  <si>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</si>
  <si>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</si>
  <si>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</si>
  <si>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</si>
  <si>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</si>
  <si>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</si>
  <si>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</si>
  <si>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</si>
  <si>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</si>
  <si>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</si>
  <si>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</si>
  <si>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</si>
  <si>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</si>
  <si>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</si>
  <si>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</si>
  <si>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</si>
  <si>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</si>
  <si>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</si>
  <si>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</si>
  <si>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</si>
  <si>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</si>
  <si>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</si>
  <si>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</si>
  <si>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</si>
  <si>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</si>
  <si>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</si>
  <si>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</si>
  <si>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</si>
  <si>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</si>
  <si>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</si>
  <si>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</si>
  <si>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</si>
  <si>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</si>
  <si>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</si>
  <si>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</si>
  <si>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</si>
  <si>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</si>
  <si>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</si>
  <si>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</si>
  <si>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</si>
  <si>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</si>
  <si>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</si>
  <si>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</si>
  <si>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</si>
  <si>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</si>
  <si>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</si>
  <si>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</si>
  <si>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</si>
  <si>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</si>
  <si>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</si>
  <si>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</si>
  <si>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</si>
  <si>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</si>
  <si>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</si>
  <si>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</si>
  <si>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</si>
  <si>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</si>
  <si>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</si>
  <si>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</si>
  <si>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</si>
  <si>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</si>
  <si>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</si>
  <si>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</si>
  <si>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</si>
  <si>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</si>
  <si>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</si>
  <si>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</si>
  <si>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</si>
  <si>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</si>
  <si>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</si>
  <si>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</si>
  <si>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</si>
  <si>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</si>
  <si>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</si>
  <si>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</si>
  <si>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</si>
  <si>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</si>
  <si>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</si>
  <si>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</si>
  <si>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</si>
  <si>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</si>
  <si>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</si>
  <si>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</si>
  <si>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</si>
  <si>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</si>
  <si>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</si>
  <si>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</si>
  <si>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</si>
  <si>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</si>
  <si>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</si>
  <si>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</si>
  <si>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</si>
  <si>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</si>
  <si>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</si>
  <si>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</si>
  <si>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</si>
  <si>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</si>
  <si>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</si>
  <si>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</si>
  <si>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</si>
  <si>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</si>
  <si>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</si>
  <si>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</si>
  <si>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</si>
  <si>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</si>
  <si>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</si>
  <si>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</si>
  <si>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</si>
  <si>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</si>
  <si>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</si>
  <si>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</si>
  <si>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</si>
  <si>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</si>
  <si>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</si>
  <si>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</si>
  <si>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</si>
  <si>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</si>
  <si>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</si>
  <si>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</si>
  <si>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</si>
  <si>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</si>
  <si>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</si>
  <si>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</si>
  <si>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</si>
  <si>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</si>
  <si>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</si>
  <si>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</si>
  <si>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</si>
  <si>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</si>
  <si>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</si>
  <si>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</si>
  <si>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</si>
  <si>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</si>
  <si>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</si>
  <si>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</si>
  <si>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</si>
  <si>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</si>
  <si>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</si>
  <si>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</si>
  <si>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</si>
  <si>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</si>
  <si>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</si>
  <si>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</si>
  <si>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</si>
  <si>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</si>
  <si>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</si>
  <si>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</si>
  <si>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</si>
  <si>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</si>
  <si>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</si>
  <si>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</si>
  <si>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</si>
  <si>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</si>
  <si>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</si>
  <si>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</si>
  <si>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</si>
  <si>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</si>
  <si>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</si>
  <si>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</si>
  <si>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</si>
  <si>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</si>
  <si>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</si>
  <si>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</si>
  <si>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</si>
  <si>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</si>
  <si>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</si>
  <si>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</si>
  <si>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</si>
  <si>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</si>
  <si>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</si>
  <si>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</si>
  <si>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</si>
  <si>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</si>
  <si>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</si>
  <si>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</si>
  <si>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</si>
  <si>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</si>
  <si>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</si>
  <si>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</si>
  <si>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</si>
  <si>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</si>
  <si>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</si>
  <si>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</si>
  <si>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</si>
  <si>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</si>
  <si>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</si>
  <si>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</si>
  <si>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</si>
  <si>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</si>
  <si>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</si>
  <si>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</si>
  <si>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</si>
  <si>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</si>
  <si>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</si>
  <si>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</si>
  <si>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</si>
  <si>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</si>
  <si>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</si>
  <si>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</si>
  <si>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</si>
  <si>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</si>
  <si>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</si>
  <si>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</si>
  <si>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</si>
  <si>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</si>
  <si>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</si>
  <si>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</si>
  <si>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</si>
  <si>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</si>
  <si>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</si>
  <si>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</si>
  <si>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</si>
  <si>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</si>
  <si>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</si>
  <si>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</si>
  <si>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</si>
  <si>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</si>
  <si>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</si>
  <si>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</si>
  <si>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</si>
  <si>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</si>
  <si>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</si>
  <si>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</si>
  <si>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</si>
  <si>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</si>
  <si>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</si>
  <si>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</si>
  <si>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</si>
  <si>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</si>
  <si>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</si>
  <si>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</si>
  <si>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</si>
  <si>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</si>
  <si>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</si>
  <si>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</si>
  <si>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</si>
  <si>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</si>
  <si>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</si>
  <si>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</si>
  <si>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</si>
  <si>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</si>
  <si>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</si>
  <si>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</si>
  <si>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</si>
  <si>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</si>
  <si>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</si>
  <si>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</si>
  <si>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</si>
  <si>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</si>
  <si>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</si>
  <si>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</si>
  <si>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</si>
  <si>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</si>
  <si>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</si>
  <si>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</si>
  <si>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</si>
  <si>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</si>
  <si>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</si>
  <si>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</si>
  <si>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</si>
  <si>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</si>
  <si>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</si>
  <si>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</si>
  <si>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</si>
  <si>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</si>
  <si>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</si>
  <si>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</si>
  <si>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</si>
  <si>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</si>
  <si>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</si>
  <si>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</si>
  <si>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</si>
  <si>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</si>
  <si>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</si>
  <si>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</si>
  <si>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</si>
  <si>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</si>
  <si>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</si>
  <si>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</si>
  <si>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</si>
  <si>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</si>
  <si>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</si>
  <si>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</si>
  <si>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</si>
  <si>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</si>
  <si>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</si>
  <si>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</si>
  <si>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</si>
  <si>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</si>
  <si>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</si>
  <si>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</si>
  <si>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</si>
  <si>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</si>
  <si>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</si>
  <si>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</si>
  <si>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</si>
  <si>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</si>
  <si>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</si>
  <si>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</si>
  <si>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</si>
  <si>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</si>
  <si>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</si>
  <si>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</si>
  <si>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</si>
  <si>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</si>
  <si>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</si>
  <si>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</si>
  <si>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</si>
  <si>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</si>
  <si>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</si>
  <si>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</si>
  <si>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</si>
  <si>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</si>
  <si>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</si>
  <si>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</si>
  <si>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</si>
  <si>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</si>
  <si>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</si>
  <si>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</si>
  <si>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</si>
  <si>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</si>
  <si>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</si>
  <si>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</si>
  <si>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</si>
  <si>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</si>
  <si>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</si>
  <si>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</si>
  <si>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</si>
  <si>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</si>
  <si>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</si>
  <si>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</si>
  <si>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</si>
  <si>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</si>
  <si>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</si>
  <si>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</si>
  <si>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</si>
  <si>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</si>
  <si>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</si>
  <si>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</si>
  <si>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</si>
  <si>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</si>
  <si>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</si>
  <si>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</si>
  <si>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</si>
  <si>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</si>
  <si>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</si>
  <si>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</si>
  <si>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</si>
  <si>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</si>
  <si>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</si>
  <si>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</si>
  <si>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</si>
  <si>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</si>
  <si>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</si>
  <si>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</si>
  <si>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</si>
  <si>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</si>
  <si>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</si>
  <si>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</si>
  <si>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</si>
  <si>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</si>
  <si>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</si>
  <si>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</si>
  <si>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</si>
  <si>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</si>
  <si>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</si>
  <si>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</si>
  <si>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</si>
  <si>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</si>
  <si>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</si>
  <si>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</si>
  <si>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</si>
  <si>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</si>
  <si>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</si>
  <si>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</si>
  <si>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</si>
  <si>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</si>
  <si>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</si>
  <si>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</si>
  <si>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</si>
  <si>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</si>
  <si>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</si>
  <si>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</si>
  <si>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</si>
  <si>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</si>
  <si>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</si>
  <si>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</si>
  <si>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</si>
  <si>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</si>
  <si>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</si>
  <si>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</si>
  <si>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</si>
  <si>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</si>
  <si>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</si>
  <si>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</si>
  <si>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</si>
  <si>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</si>
  <si>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</si>
  <si>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</si>
  <si>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</si>
  <si>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</si>
  <si>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</si>
  <si>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</si>
  <si>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</si>
  <si>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</si>
  <si>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</si>
  <si>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</si>
  <si>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</si>
  <si>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</si>
  <si>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</si>
  <si>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</si>
  <si>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</si>
  <si>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</si>
  <si>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</si>
  <si>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</si>
  <si>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</si>
  <si>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</si>
  <si>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</si>
  <si>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</si>
  <si>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</si>
  <si>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</si>
  <si>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</si>
  <si>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</si>
  <si>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</si>
  <si>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</si>
  <si>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</si>
  <si>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</si>
  <si>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</si>
  <si>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</si>
  <si>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</si>
  <si>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</si>
  <si>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</si>
  <si>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</si>
  <si>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</si>
  <si>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</si>
  <si>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</si>
  <si>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</si>
  <si>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</si>
  <si>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</si>
  <si>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</si>
  <si>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</si>
  <si>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</si>
  <si>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</si>
  <si>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</si>
  <si>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</si>
  <si>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</si>
  <si>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</si>
  <si>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</si>
  <si>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</si>
  <si>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</si>
  <si>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</si>
  <si>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</si>
  <si>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</si>
  <si>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</si>
  <si>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</si>
  <si>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</si>
  <si>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</si>
  <si>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</si>
  <si>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</si>
  <si>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</si>
  <si>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</si>
  <si>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</si>
  <si>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</si>
  <si>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</si>
  <si>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</si>
  <si>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</si>
  <si>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</si>
  <si>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</si>
  <si>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</si>
  <si>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</si>
  <si>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</si>
  <si>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</si>
  <si>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</si>
  <si>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</si>
  <si>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</si>
  <si>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</si>
  <si>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</si>
  <si>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</si>
  <si>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</si>
  <si>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</si>
  <si>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</si>
  <si>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</si>
  <si>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</si>
  <si>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</si>
  <si>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</si>
  <si>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</si>
  <si>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</si>
  <si>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</si>
  <si>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</si>
  <si>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</si>
  <si>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</si>
  <si>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</si>
  <si>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</si>
  <si>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</si>
  <si>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</si>
  <si>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</si>
  <si>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</si>
  <si>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</si>
  <si>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</si>
  <si>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</si>
  <si>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</si>
  <si>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</si>
  <si>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</si>
  <si>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</si>
  <si>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</si>
  <si>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</si>
  <si>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</si>
  <si>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</si>
  <si>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</si>
  <si>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</si>
  <si>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</si>
  <si>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</si>
  <si>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</si>
  <si>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</si>
  <si>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</si>
  <si>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</si>
  <si>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</si>
  <si>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</si>
  <si>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</si>
  <si>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</si>
  <si>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</si>
  <si>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</si>
  <si>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</si>
  <si>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</si>
  <si>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</si>
  <si>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</si>
  <si>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</si>
  <si>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</si>
  <si>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</si>
  <si>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</si>
  <si>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</si>
  <si>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</si>
  <si>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</si>
  <si>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</si>
  <si>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</si>
  <si>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</si>
  <si>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</si>
  <si>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</si>
  <si>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</si>
  <si>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</si>
  <si>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</si>
  <si>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</si>
  <si>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</si>
  <si>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</si>
  <si>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</si>
  <si>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</si>
  <si>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</si>
  <si>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</si>
  <si>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</si>
  <si>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</si>
  <si>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</si>
  <si>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</si>
  <si>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</si>
  <si>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</si>
  <si>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</si>
  <si>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</si>
  <si>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</si>
  <si>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</si>
  <si>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</si>
  <si>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</si>
  <si>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</si>
  <si>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</si>
  <si>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</si>
  <si>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</si>
  <si>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</si>
  <si>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</si>
  <si>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</si>
  <si>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</si>
  <si>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</si>
  <si>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</si>
  <si>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</si>
  <si>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</si>
  <si>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</si>
  <si>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</si>
  <si>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</si>
  <si>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</si>
  <si>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</si>
  <si>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</si>
  <si>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</si>
  <si>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</si>
  <si>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</si>
  <si>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</si>
  <si>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</si>
  <si>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</si>
  <si>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</si>
  <si>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</si>
  <si>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</si>
  <si>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</si>
  <si>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</si>
  <si>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</si>
  <si>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</si>
  <si>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</si>
  <si>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</si>
  <si>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</si>
  <si>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</si>
  <si>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</si>
  <si>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</si>
  <si>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</si>
  <si>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</si>
  <si>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</si>
  <si>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</si>
  <si>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</si>
  <si>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</si>
  <si>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</si>
  <si>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</si>
  <si>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</si>
  <si>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</si>
  <si>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</si>
  <si>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</si>
  <si>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</si>
  <si>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</si>
  <si>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</si>
  <si>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</si>
  <si>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</si>
  <si>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</si>
  <si>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</si>
  <si>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</si>
  <si>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</si>
  <si>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</si>
  <si>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</si>
  <si>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</si>
  <si>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</si>
  <si>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</si>
  <si>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</si>
  <si>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</si>
  <si>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</si>
  <si>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</si>
  <si>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</si>
  <si>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</si>
  <si>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</si>
  <si>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</si>
  <si>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</si>
  <si>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</si>
  <si>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</si>
  <si>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</si>
  <si>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</si>
  <si>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</si>
  <si>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</si>
  <si>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</si>
  <si>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</si>
  <si>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</si>
  <si>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</si>
  <si>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</si>
  <si>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</si>
  <si>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</si>
  <si>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</si>
  <si>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</si>
  <si>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</si>
  <si>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</si>
  <si>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</si>
  <si>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</si>
  <si>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</si>
  <si>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</si>
  <si>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</si>
  <si>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</si>
  <si>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</si>
  <si>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</si>
  <si>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</si>
  <si>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</si>
  <si>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</si>
  <si>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</si>
  <si>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</si>
  <si>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</si>
  <si>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</si>
  <si>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</si>
  <si>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</si>
  <si>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</si>
  <si>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</si>
  <si>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</si>
  <si>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</si>
  <si>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</si>
  <si>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</si>
  <si>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</si>
  <si>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</si>
  <si>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</si>
  <si>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</si>
  <si>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</si>
  <si>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</si>
  <si>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</si>
  <si>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</si>
  <si>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</si>
  <si>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</si>
  <si>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</si>
  <si>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</si>
  <si>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</si>
  <si>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</si>
  <si>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</si>
  <si>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</si>
  <si>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</si>
  <si>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</si>
  <si>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</si>
  <si>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</si>
  <si>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</si>
  <si>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</si>
  <si>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</si>
  <si>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</si>
  <si>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</si>
  <si>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</si>
  <si>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</si>
  <si>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</si>
  <si>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</si>
  <si>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</si>
  <si>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</si>
  <si>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</si>
  <si>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</si>
  <si>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</si>
  <si>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</si>
  <si>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</si>
  <si>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</si>
  <si>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</si>
  <si>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</si>
  <si>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</si>
  <si>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</si>
  <si>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</si>
  <si>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</si>
  <si>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</si>
  <si>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</si>
  <si>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</si>
  <si>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</si>
  <si>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</si>
  <si>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</si>
  <si>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</si>
  <si>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</si>
  <si>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</si>
  <si>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</si>
  <si>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</si>
  <si>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</si>
  <si>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</si>
  <si>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</si>
  <si>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</si>
  <si>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</si>
  <si>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</si>
  <si>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</si>
  <si>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</si>
  <si>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</si>
  <si>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</si>
  <si>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</si>
  <si>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</si>
  <si>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</si>
  <si>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</si>
  <si>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</si>
  <si>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</si>
  <si>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</si>
  <si>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</si>
  <si>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</si>
  <si>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</si>
  <si>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</si>
  <si>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</si>
  <si>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</si>
  <si>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</si>
  <si>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</si>
  <si>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</si>
  <si>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</si>
  <si>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</si>
  <si>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</si>
  <si>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</si>
  <si>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</si>
  <si>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</si>
  <si>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</si>
  <si>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</si>
  <si>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</si>
  <si>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</si>
  <si>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</si>
  <si>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</si>
  <si>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</si>
  <si>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</si>
  <si>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</si>
  <si>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</si>
  <si>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</si>
  <si>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</si>
  <si>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</si>
  <si>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</si>
  <si>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</si>
  <si>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</si>
  <si>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</si>
  <si>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</si>
  <si>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</si>
  <si>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</si>
  <si>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</si>
  <si>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</si>
  <si>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</si>
  <si>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</si>
  <si>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</si>
  <si>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</si>
  <si>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</si>
  <si>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</si>
  <si>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</si>
  <si>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</si>
  <si>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</si>
  <si>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</si>
  <si>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</si>
  <si>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</si>
  <si>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</si>
  <si>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</si>
  <si>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</si>
  <si>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</si>
  <si>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</si>
  <si>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</si>
  <si>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</si>
  <si>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</si>
  <si>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</si>
  <si>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</si>
  <si>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</si>
  <si>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</si>
  <si>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</si>
  <si>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</si>
  <si>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</si>
  <si>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</si>
  <si>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</si>
  <si>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</si>
  <si>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</si>
  <si>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</si>
  <si>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</si>
  <si>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</si>
  <si>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</si>
  <si>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</si>
  <si>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</si>
  <si>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</si>
  <si>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</si>
  <si>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</si>
  <si>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</si>
  <si>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</si>
  <si>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</si>
  <si>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</si>
  <si>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</si>
  <si>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</si>
  <si>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</si>
  <si>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</si>
  <si>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</si>
  <si>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</si>
  <si>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</si>
  <si>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</si>
  <si>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</si>
  <si>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</si>
  <si>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</si>
  <si>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</si>
  <si>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</si>
  <si>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</si>
  <si>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</si>
  <si>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</si>
  <si>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</si>
  <si>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</si>
  <si>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</si>
  <si>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</si>
  <si>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</si>
  <si>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</si>
  <si>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</si>
  <si>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</si>
  <si>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</si>
  <si>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</si>
  <si>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</si>
  <si>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</si>
  <si>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</si>
  <si>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</si>
  <si>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</si>
  <si>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</si>
  <si>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</si>
  <si>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</si>
  <si>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</si>
  <si>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</si>
  <si>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</si>
  <si>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</si>
  <si>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</si>
  <si>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</si>
  <si>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</si>
  <si>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</si>
  <si>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</si>
  <si>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</si>
  <si>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</si>
  <si>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</si>
  <si>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</si>
  <si>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</si>
  <si>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</si>
  <si>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</si>
  <si>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</si>
  <si>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</si>
  <si>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</si>
  <si>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</si>
  <si>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</si>
  <si>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</si>
  <si>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</si>
  <si>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</si>
  <si>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</si>
  <si>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</si>
  <si>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</si>
  <si>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</si>
  <si>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</si>
  <si>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</si>
  <si>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</si>
  <si>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</si>
  <si>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</si>
  <si>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</si>
  <si>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</si>
  <si>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</si>
  <si>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</si>
  <si>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</si>
  <si>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</si>
  <si>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</si>
  <si>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</si>
  <si>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</si>
  <si>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</si>
  <si>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</si>
  <si>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</si>
  <si>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</si>
  <si>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</si>
  <si>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</si>
  <si>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</si>
  <si>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</si>
  <si>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</si>
  <si>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</si>
  <si>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</si>
  <si>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</si>
  <si>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</si>
  <si>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</si>
  <si>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</si>
  <si>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</si>
  <si>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</si>
  <si>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</si>
  <si>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</si>
  <si>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</si>
  <si>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</si>
  <si>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</si>
  <si>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</si>
  <si>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</si>
  <si>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</si>
  <si>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</si>
  <si>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</si>
  <si>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</si>
  <si>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</si>
  <si>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</si>
  <si>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</si>
  <si>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</si>
  <si>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</si>
  <si>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</si>
  <si>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</si>
  <si>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</si>
  <si>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</si>
  <si>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</si>
  <si>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</si>
  <si>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</si>
  <si>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</si>
  <si>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</si>
  <si>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</si>
  <si>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</si>
  <si>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</si>
  <si>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</si>
  <si>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</si>
  <si>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</si>
  <si>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</si>
  <si>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</si>
  <si>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</si>
  <si>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</si>
  <si>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</si>
  <si>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</si>
  <si>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</si>
  <si>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</si>
  <si>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</si>
  <si>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</si>
  <si>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</si>
  <si>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</si>
  <si>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</si>
  <si>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</si>
  <si>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</si>
  <si>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</si>
  <si>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</si>
  <si>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</si>
  <si>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</si>
  <si>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</si>
  <si>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</si>
  <si>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</si>
  <si>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</si>
  <si>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</si>
  <si>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</si>
  <si>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</si>
  <si>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</si>
  <si>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</si>
  <si>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</si>
  <si>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</si>
  <si>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</si>
  <si>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</si>
  <si>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</si>
  <si>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</si>
  <si>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</si>
  <si>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</si>
  <si>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</si>
  <si>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</si>
  <si>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</si>
  <si>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</si>
  <si>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</si>
  <si>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</si>
  <si>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</si>
  <si>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</si>
  <si>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</si>
  <si>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</si>
  <si>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</si>
  <si>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</si>
  <si>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</si>
  <si>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</si>
  <si>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</si>
  <si>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</si>
  <si>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</si>
  <si>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</si>
  <si>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</si>
  <si>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</si>
  <si>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</si>
  <si>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</si>
  <si>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</si>
  <si>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</si>
  <si>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</si>
  <si>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</si>
  <si>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</si>
  <si>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</si>
  <si>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</si>
  <si>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</si>
  <si>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</si>
  <si>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</si>
  <si>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</si>
  <si>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</si>
  <si>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</si>
  <si>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</si>
  <si>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</si>
  <si>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</si>
  <si>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</si>
  <si>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</si>
  <si>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</si>
  <si>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</si>
  <si>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</si>
  <si>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</si>
  <si>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</si>
  <si>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</si>
  <si>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</si>
  <si>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</si>
  <si>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</si>
  <si>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</si>
  <si>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</si>
  <si>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</si>
  <si>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</si>
  <si>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</si>
  <si>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</si>
  <si>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</si>
  <si>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</si>
  <si>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</si>
  <si>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</si>
  <si>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</si>
  <si>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</si>
  <si>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</si>
  <si>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</si>
  <si>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</si>
  <si>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</si>
  <si>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</si>
  <si>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</si>
  <si>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</si>
  <si>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</si>
  <si>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</si>
  <si>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</si>
  <si>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</si>
  <si>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</si>
  <si>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</si>
  <si>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</si>
  <si>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</si>
  <si>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</si>
  <si>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</si>
  <si>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</si>
  <si>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</si>
  <si>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</si>
  <si>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</si>
  <si>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</si>
  <si>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</si>
  <si>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</si>
  <si>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</si>
  <si>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</si>
  <si>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</si>
  <si>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</si>
  <si>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</si>
  <si>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</si>
  <si>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</si>
  <si>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</si>
  <si>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</si>
  <si>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</si>
  <si>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</si>
  <si>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</si>
  <si>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</si>
  <si>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</si>
  <si>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</si>
  <si>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</si>
  <si>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</si>
  <si>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</si>
  <si>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</si>
  <si>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</si>
  <si>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</si>
  <si>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</si>
  <si>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</si>
  <si>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</si>
  <si>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</si>
  <si>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</si>
  <si>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</si>
  <si>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</si>
  <si>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</si>
  <si>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</si>
  <si>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</si>
  <si>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</si>
  <si>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</si>
  <si>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</si>
  <si>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</si>
  <si>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</si>
  <si>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</si>
  <si>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</si>
  <si>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</si>
  <si>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</si>
  <si>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</si>
  <si>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</si>
  <si>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</si>
  <si>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</si>
  <si>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</si>
  <si>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</si>
  <si>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</si>
  <si>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</si>
  <si>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</si>
  <si>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</si>
  <si>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</si>
  <si>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</si>
  <si>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</si>
  <si>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</si>
  <si>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</si>
  <si>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</si>
  <si>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</si>
  <si>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</si>
  <si>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</si>
  <si>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</si>
  <si>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</si>
  <si>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</si>
  <si>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</si>
  <si>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</si>
  <si>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</si>
  <si>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</si>
  <si>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</si>
  <si>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</si>
  <si>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</si>
  <si>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</si>
  <si>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</si>
  <si>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</si>
  <si>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</si>
  <si>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</si>
  <si>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</si>
  <si>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</si>
  <si>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</si>
  <si>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</si>
  <si>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</si>
  <si>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</si>
  <si>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</si>
  <si>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</si>
  <si>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</si>
  <si>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</si>
  <si>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</si>
  <si>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</si>
  <si>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</si>
  <si>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</si>
  <si>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</si>
  <si>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</si>
  <si>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</si>
  <si>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</si>
  <si>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</si>
  <si>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</si>
  <si>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</si>
  <si>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</si>
  <si>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</si>
  <si>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</si>
  <si>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</si>
  <si>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</si>
  <si>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</si>
  <si>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</si>
  <si>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</si>
  <si>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</si>
  <si>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</si>
  <si>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</si>
  <si>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</si>
  <si>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</si>
  <si>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</si>
  <si>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</si>
  <si>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</si>
  <si>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</si>
  <si>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</si>
  <si>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</si>
  <si>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</si>
  <si>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</si>
  <si>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</si>
  <si>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</si>
  <si>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</si>
  <si>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</si>
  <si>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</si>
  <si>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</si>
  <si>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</si>
  <si>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</si>
  <si>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</si>
  <si>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</si>
  <si>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</si>
  <si>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</si>
  <si>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</si>
  <si>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</si>
  <si>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</si>
  <si>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</si>
  <si>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</si>
  <si>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</si>
  <si>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</si>
  <si>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</si>
  <si>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</si>
  <si>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</si>
  <si>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</si>
  <si>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</si>
  <si>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</si>
  <si>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</si>
  <si>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</si>
  <si>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</si>
  <si>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</si>
  <si>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</si>
  <si>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</si>
  <si>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</si>
  <si>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</si>
  <si>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</si>
  <si>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</si>
  <si>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</si>
  <si>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</si>
  <si>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</si>
  <si>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</si>
  <si>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</si>
  <si>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</si>
  <si>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</si>
  <si>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</si>
  <si>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</si>
  <si>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</si>
  <si>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</si>
  <si>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</si>
  <si>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</si>
  <si>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</si>
  <si>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</si>
  <si>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</si>
  <si>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</si>
  <si>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</si>
  <si>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</si>
  <si>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</si>
  <si>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</si>
  <si>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</si>
  <si>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</si>
  <si>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</si>
  <si>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</si>
  <si>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</si>
  <si>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</si>
  <si>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</si>
  <si>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</si>
  <si>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</si>
  <si>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</si>
  <si>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</si>
  <si>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</si>
  <si>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</si>
  <si>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</si>
  <si>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</si>
  <si>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</si>
  <si>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</si>
  <si>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</si>
  <si>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</si>
  <si>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</si>
  <si>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</si>
  <si>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</si>
  <si>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</si>
  <si>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</si>
  <si>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</si>
  <si>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</si>
  <si>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</si>
  <si>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</si>
  <si>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</si>
  <si>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</si>
  <si>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</si>
  <si>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</si>
  <si>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</si>
  <si>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</si>
  <si>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</si>
  <si>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</si>
  <si>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</si>
  <si>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</si>
  <si>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</si>
  <si>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</si>
  <si>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</si>
  <si>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</si>
  <si>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</si>
  <si>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</si>
  <si>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</si>
  <si>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</si>
  <si>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</si>
  <si>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</si>
  <si>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</si>
  <si>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</si>
  <si>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</si>
  <si>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</si>
  <si>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</si>
  <si>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</si>
  <si>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</si>
  <si>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</si>
  <si>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</si>
  <si>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</si>
  <si>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</si>
  <si>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</si>
  <si>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</si>
  <si>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</si>
  <si>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</si>
  <si>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</si>
  <si>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</si>
  <si>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</si>
  <si>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</si>
  <si>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</si>
  <si>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</si>
  <si>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</si>
  <si>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</si>
  <si>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</si>
  <si>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</si>
  <si>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</si>
  <si>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</si>
  <si>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</si>
  <si>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</si>
  <si>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</si>
  <si>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</si>
  <si>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</si>
  <si>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</si>
  <si>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</si>
  <si>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</si>
  <si>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</si>
  <si>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</si>
  <si>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</si>
  <si>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</si>
  <si>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</si>
  <si>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</si>
  <si>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</si>
  <si>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</si>
  <si>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</si>
  <si>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</si>
  <si>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</si>
  <si>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</si>
  <si>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</si>
  <si>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</si>
  <si>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</si>
  <si>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</si>
  <si>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</si>
  <si>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</si>
  <si>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</si>
  <si>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</si>
  <si>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</si>
  <si>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</si>
  <si>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</si>
  <si>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</si>
  <si>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</si>
  <si>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</si>
  <si>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</si>
  <si>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</si>
  <si>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</si>
  <si>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</si>
  <si>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</si>
  <si>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</si>
  <si>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</si>
  <si>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</si>
  <si>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</si>
  <si>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</si>
  <si>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</si>
  <si>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</si>
  <si>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</si>
  <si>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</si>
  <si>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</si>
  <si>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</si>
  <si>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</si>
  <si>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</si>
  <si>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</si>
  <si>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</si>
  <si>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</si>
  <si>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</si>
  <si>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</si>
  <si>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</si>
  <si>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</si>
  <si>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</si>
  <si>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</si>
  <si>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</si>
  <si>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</si>
  <si>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</si>
  <si>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</si>
  <si>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</si>
  <si>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</si>
  <si>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</si>
  <si>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</si>
  <si>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</si>
  <si>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</si>
  <si>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</si>
  <si>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</si>
  <si>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</si>
  <si>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</si>
  <si>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</si>
  <si>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</si>
  <si>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</si>
  <si>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</si>
  <si>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</si>
  <si>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</si>
  <si>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</si>
  <si>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</si>
  <si>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</si>
  <si>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</si>
  <si>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</si>
  <si>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</si>
  <si>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</si>
  <si>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</si>
  <si>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</si>
  <si>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</si>
  <si>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</si>
  <si>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</si>
  <si>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</si>
  <si>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</si>
  <si>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</si>
  <si>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</si>
  <si>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</si>
  <si>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</si>
  <si>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</si>
  <si>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</si>
  <si>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</si>
  <si>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</si>
  <si>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</si>
  <si>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</si>
  <si>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</si>
  <si>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</si>
  <si>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</si>
  <si>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</si>
  <si>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</si>
  <si>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</si>
  <si>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</si>
  <si>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</si>
  <si>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</si>
  <si>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</si>
  <si>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</si>
  <si>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</si>
  <si>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</si>
  <si>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</si>
  <si>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</si>
  <si>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</si>
  <si>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</si>
  <si>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</si>
  <si>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</si>
  <si>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</si>
  <si>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</si>
  <si>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</si>
  <si>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</si>
  <si>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</si>
  <si>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</si>
  <si>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</si>
  <si>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</si>
  <si>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</si>
  <si>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</si>
  <si>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</si>
  <si>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</si>
  <si>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</si>
  <si>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</si>
  <si>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</si>
  <si>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</si>
  <si>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</si>
  <si>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</si>
  <si>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</si>
  <si>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</si>
  <si>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</si>
  <si>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</si>
  <si>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</si>
  <si>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</si>
  <si>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</si>
  <si>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</si>
  <si>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</si>
  <si>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</si>
  <si>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</si>
  <si>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</si>
  <si>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</si>
  <si>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</si>
  <si>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</si>
  <si>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</si>
  <si>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</si>
  <si>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</si>
  <si>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</si>
  <si>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</si>
  <si>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</si>
  <si>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</si>
  <si>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</si>
  <si>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</si>
  <si>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</si>
  <si>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</si>
  <si>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</si>
  <si>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</si>
  <si>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</si>
  <si>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</si>
  <si>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</si>
  <si>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</si>
  <si>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</si>
  <si>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</si>
  <si>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</si>
  <si>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</si>
  <si>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</si>
  <si>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</si>
  <si>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</si>
  <si>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</si>
  <si>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</si>
  <si>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</si>
  <si>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</si>
  <si>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</si>
  <si>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</si>
  <si>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</si>
  <si>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</si>
  <si>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</si>
  <si>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</si>
  <si>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</si>
  <si>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</si>
  <si>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</si>
  <si>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</si>
  <si>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</si>
  <si>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</si>
  <si>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</si>
  <si>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</si>
  <si>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</si>
  <si>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</si>
  <si>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</si>
  <si>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</si>
  <si>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</si>
  <si>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</si>
  <si>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</si>
  <si>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</si>
  <si>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</si>
  <si>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</si>
  <si>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</si>
  <si>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</si>
  <si>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</si>
  <si>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</si>
  <si>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</si>
  <si>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</si>
  <si>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</si>
  <si>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</si>
  <si>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</si>
  <si>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</si>
  <si>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</si>
  <si>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</si>
  <si>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</si>
  <si>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</si>
  <si>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</si>
  <si>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</si>
  <si>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</si>
  <si>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</si>
  <si>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</si>
  <si>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</si>
  <si>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</si>
  <si>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</si>
  <si>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</si>
  <si>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</si>
  <si>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</si>
  <si>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</si>
  <si>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</si>
  <si>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</si>
  <si>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</si>
  <si>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</si>
  <si>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</si>
  <si>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</si>
  <si>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</si>
  <si>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</si>
  <si>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</si>
  <si>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</si>
  <si>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</si>
  <si>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</si>
  <si>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</si>
  <si>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</si>
  <si>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</si>
  <si>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</si>
  <si>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</si>
  <si>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</si>
  <si>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</si>
  <si>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</si>
  <si>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</si>
  <si>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</si>
  <si>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</si>
  <si>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</si>
  <si>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</si>
  <si>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</si>
  <si>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</si>
  <si>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</si>
  <si>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</si>
  <si>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</si>
  <si>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</si>
  <si>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</si>
  <si>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</si>
  <si>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</si>
  <si>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</si>
  <si>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</si>
  <si>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</si>
  <si>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</si>
  <si>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</si>
  <si>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</si>
  <si>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</si>
  <si>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</si>
  <si>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</si>
  <si>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</si>
  <si>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</si>
  <si>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</si>
  <si>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</si>
  <si>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</si>
  <si>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</si>
  <si>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</si>
  <si>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</si>
  <si>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</si>
  <si>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</si>
  <si>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</si>
  <si>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</si>
  <si>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</si>
  <si>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</si>
  <si>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</si>
  <si>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</si>
  <si>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</si>
  <si>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</si>
  <si>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</si>
  <si>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</si>
  <si>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</si>
  <si>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</si>
  <si>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</si>
  <si>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</si>
  <si>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</si>
  <si>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</si>
  <si>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</si>
  <si>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</si>
  <si>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</si>
  <si>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</si>
  <si>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</si>
  <si>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</si>
  <si>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</si>
  <si>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</si>
  <si>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</si>
  <si>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</si>
  <si>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</si>
  <si>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</si>
  <si>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</si>
  <si>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</si>
  <si>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</si>
  <si>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</si>
  <si>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</si>
  <si>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</si>
  <si>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</si>
  <si>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</si>
  <si>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</si>
  <si>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</si>
  <si>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</si>
  <si>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</si>
  <si>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</si>
  <si>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</si>
  <si>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</si>
  <si>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</si>
  <si>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</si>
  <si>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</si>
  <si>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</si>
  <si>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</si>
  <si>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</si>
  <si>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</si>
  <si>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</si>
  <si>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</si>
  <si>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</si>
  <si>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</si>
  <si>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</si>
  <si>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</si>
  <si>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</si>
  <si>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</si>
  <si>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</si>
  <si>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</si>
  <si>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</si>
  <si>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</si>
  <si>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</si>
  <si>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</si>
  <si>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</si>
  <si>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</si>
  <si>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</si>
  <si>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</si>
  <si>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</si>
  <si>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</si>
  <si>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</si>
  <si>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</si>
  <si>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</si>
  <si>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</si>
  <si>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</si>
  <si>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</si>
  <si>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</si>
  <si>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</si>
  <si>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</si>
  <si>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</si>
  <si>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</si>
  <si>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</si>
  <si>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</si>
  <si>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</si>
  <si>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</si>
  <si>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</si>
  <si>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</si>
  <si>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</si>
  <si>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</si>
  <si>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</si>
  <si>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</si>
  <si>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</si>
  <si>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</si>
  <si>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</si>
  <si>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</si>
  <si>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</si>
  <si>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</si>
  <si>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</si>
  <si>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</si>
  <si>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</si>
  <si>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</si>
  <si>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</si>
  <si>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</si>
  <si>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</si>
  <si>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</si>
  <si>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</si>
  <si>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</si>
  <si>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</si>
  <si>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</si>
  <si>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</si>
  <si>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</si>
  <si>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</si>
  <si>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</si>
  <si>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</si>
  <si>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</si>
  <si>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</si>
  <si>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</si>
  <si>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</si>
  <si>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</si>
  <si>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</si>
  <si>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</si>
  <si>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</si>
  <si>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</si>
  <si>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</si>
  <si>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</si>
  <si>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</si>
  <si>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</si>
  <si>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</si>
  <si>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</si>
  <si>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</si>
  <si>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</si>
  <si>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</si>
  <si>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</si>
  <si>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</si>
  <si>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</si>
  <si>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</si>
  <si>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</si>
  <si>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</si>
  <si>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</si>
  <si>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</si>
  <si>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</si>
  <si>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</si>
  <si>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</si>
  <si>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</si>
  <si>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</si>
  <si>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</si>
  <si>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</si>
  <si>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</si>
  <si>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</si>
  <si>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</si>
  <si>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</si>
  <si>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</si>
  <si>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</si>
  <si>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</si>
  <si>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</si>
  <si>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</si>
  <si>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</si>
  <si>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</si>
  <si>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</si>
  <si>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</si>
  <si>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</si>
  <si>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</si>
  <si>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</si>
  <si>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</si>
  <si>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</si>
  <si>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</si>
  <si>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</si>
  <si>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</si>
  <si>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</si>
  <si>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</si>
  <si>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</si>
  <si>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</si>
  <si>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</si>
  <si>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</si>
  <si>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</si>
  <si>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</si>
  <si>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</si>
  <si>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</si>
  <si>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</si>
  <si>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</si>
  <si>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</si>
  <si>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</si>
  <si>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</si>
  <si>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</si>
  <si>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</si>
  <si>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</si>
  <si>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</si>
  <si>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</si>
  <si>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</si>
  <si>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</si>
  <si>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</si>
  <si>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</si>
  <si>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</si>
  <si>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</si>
  <si>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</si>
  <si>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</si>
  <si>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</si>
  <si>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</si>
  <si>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</si>
  <si>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</si>
  <si>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</si>
  <si>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</si>
  <si>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</si>
  <si>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</si>
  <si>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</si>
  <si>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</si>
  <si>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</si>
  <si>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</si>
  <si>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</si>
  <si>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</si>
  <si>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</si>
  <si>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</si>
  <si>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</si>
  <si>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</si>
  <si>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</si>
  <si>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</si>
  <si>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</si>
  <si>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</si>
  <si>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</si>
  <si>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</si>
  <si>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</si>
  <si>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</si>
  <si>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</si>
  <si>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</si>
  <si>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</si>
  <si>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</si>
  <si>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</si>
  <si>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</si>
  <si>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</si>
  <si>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</si>
  <si>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</si>
  <si>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</si>
  <si>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</si>
  <si>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</si>
  <si>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</si>
  <si>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</si>
  <si>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</si>
  <si>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</si>
  <si>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</si>
  <si>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</si>
  <si>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</si>
  <si>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</si>
  <si>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</si>
  <si>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</si>
  <si>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</si>
  <si>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</si>
  <si>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</si>
  <si>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</si>
  <si>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</si>
  <si>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</si>
  <si>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</si>
  <si>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</si>
  <si>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</si>
  <si>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</si>
  <si>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</si>
  <si>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</si>
  <si>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</si>
  <si>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</si>
  <si>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</si>
  <si>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</si>
  <si>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</si>
  <si>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</si>
  <si>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</si>
  <si>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</si>
  <si>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</si>
  <si>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</si>
  <si>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</si>
  <si>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</si>
  <si>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</si>
  <si>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</si>
  <si>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</si>
  <si>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</si>
  <si>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</si>
  <si>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</si>
  <si>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</si>
  <si>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</si>
  <si>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</si>
  <si>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</si>
  <si>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</si>
  <si>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</si>
  <si>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</si>
  <si>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</si>
  <si>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</si>
  <si>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</si>
  <si>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</si>
  <si>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</si>
  <si>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</si>
  <si>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</si>
  <si>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</si>
  <si>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</si>
  <si>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</si>
  <si>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</si>
  <si>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</si>
  <si>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</si>
  <si>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</si>
  <si>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</si>
  <si>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</si>
  <si>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</si>
  <si>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</si>
  <si>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</si>
  <si>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</si>
  <si>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</si>
  <si>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</si>
  <si>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</si>
  <si>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</si>
  <si>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</si>
  <si>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</si>
  <si>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</si>
  <si>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</si>
  <si>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</si>
  <si>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</si>
  <si>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</si>
  <si>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</si>
  <si>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</si>
  <si>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</si>
  <si>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</si>
  <si>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</si>
  <si>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</si>
  <si>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</si>
  <si>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</si>
  <si>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</si>
  <si>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</si>
  <si>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</si>
  <si>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</si>
  <si>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</si>
  <si>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</si>
  <si>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</si>
  <si>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</si>
  <si>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</si>
  <si>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</si>
  <si>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</si>
  <si>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</si>
  <si>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</si>
  <si>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</si>
  <si>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</si>
  <si>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</si>
  <si>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</si>
  <si>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</si>
  <si>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</si>
  <si>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</si>
  <si>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</si>
  <si>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</si>
  <si>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</si>
  <si>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</si>
  <si>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</si>
  <si>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</si>
  <si>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</si>
  <si>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</si>
  <si>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</si>
  <si>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</si>
  <si>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</si>
  <si>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</si>
  <si>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</si>
  <si>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</si>
  <si>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</si>
  <si>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</si>
  <si>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</si>
  <si>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</si>
  <si>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</si>
  <si>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</si>
  <si>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</si>
  <si>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</si>
  <si>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</si>
  <si>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</si>
  <si>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</si>
  <si>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</si>
  <si>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</si>
  <si>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</si>
  <si>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</si>
  <si>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</si>
  <si>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</si>
  <si>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</si>
  <si>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</si>
  <si>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</si>
  <si>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</si>
  <si>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</si>
  <si>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</si>
  <si>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</si>
  <si>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</si>
  <si>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</si>
  <si>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</si>
  <si>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</si>
  <si>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</si>
  <si>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</si>
  <si>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</si>
  <si>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</si>
  <si>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</si>
  <si>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</si>
  <si>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</si>
  <si>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</si>
  <si>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</si>
  <si>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</si>
  <si>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</si>
  <si>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</si>
  <si>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</si>
  <si>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</si>
  <si>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</si>
  <si>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</si>
  <si>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</si>
  <si>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</si>
  <si>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</si>
  <si>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</si>
  <si>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</si>
  <si>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</si>
  <si>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</si>
  <si>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</si>
  <si>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</si>
  <si>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</si>
  <si>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</si>
  <si>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</si>
  <si>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</si>
  <si>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</si>
  <si>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</si>
  <si>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</si>
  <si>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</si>
  <si>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</si>
  <si>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</si>
  <si>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</si>
  <si>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</si>
  <si>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</si>
  <si>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</si>
  <si>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</si>
  <si>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</si>
  <si>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</si>
  <si>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</si>
  <si>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</si>
  <si>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</si>
  <si>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</si>
  <si>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</si>
  <si>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</si>
  <si>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</si>
  <si>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</si>
  <si>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</si>
  <si>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</si>
  <si>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</si>
  <si>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</si>
  <si>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</si>
  <si>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</si>
  <si>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</si>
  <si>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</si>
  <si>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</si>
  <si>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</si>
  <si>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</si>
  <si>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</si>
  <si>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</si>
  <si>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</si>
  <si>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</si>
  <si>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</si>
  <si>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</si>
  <si>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</si>
  <si>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</si>
  <si>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</si>
  <si>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</si>
  <si>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</si>
  <si>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</si>
  <si>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</si>
  <si>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</si>
  <si>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</si>
  <si>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</si>
  <si>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</si>
  <si>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</si>
  <si>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</si>
  <si>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</si>
  <si>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</si>
  <si>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</si>
  <si>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</si>
  <si>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</si>
  <si>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</si>
  <si>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</si>
  <si>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</si>
  <si>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</si>
  <si>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</si>
  <si>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</si>
  <si>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</si>
  <si>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</si>
  <si>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</si>
  <si>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</si>
  <si>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</si>
  <si>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</si>
  <si>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</si>
  <si>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</si>
  <si>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</si>
  <si>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</si>
  <si>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</si>
  <si>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</si>
  <si>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</si>
  <si>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</si>
  <si>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</si>
  <si>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</si>
  <si>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</si>
  <si>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</si>
  <si>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</si>
  <si>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</si>
  <si>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</si>
  <si>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</si>
  <si>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</si>
  <si>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</si>
  <si>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</si>
  <si>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</si>
  <si>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</si>
  <si>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</si>
  <si>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</si>
  <si>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</si>
  <si>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</si>
  <si>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</si>
  <si>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</si>
  <si>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</si>
  <si>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</si>
  <si>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</si>
  <si>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</si>
  <si>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</si>
  <si>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</si>
  <si>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</si>
  <si>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</si>
  <si>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</si>
  <si>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</si>
  <si>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</si>
  <si>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</si>
  <si>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</si>
  <si>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</si>
  <si>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</si>
  <si>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</si>
  <si>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</si>
  <si>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</si>
  <si>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</si>
  <si>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</si>
  <si>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</si>
  <si>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</si>
  <si>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</si>
  <si>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</si>
  <si>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</si>
  <si>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</si>
  <si>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</si>
  <si>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</si>
  <si>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</si>
  <si>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</si>
  <si>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</si>
  <si>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</si>
  <si>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</si>
  <si>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</si>
  <si>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</si>
  <si>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</si>
  <si>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</si>
  <si>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</si>
  <si>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</si>
  <si>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</si>
  <si>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</si>
  <si>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</si>
  <si>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</si>
  <si>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</si>
  <si>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</si>
  <si>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</si>
  <si>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</si>
  <si>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</si>
  <si>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</si>
  <si>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</si>
  <si>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</si>
  <si>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</si>
  <si>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</si>
  <si>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</si>
  <si>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</si>
  <si>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</si>
  <si>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</si>
  <si>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</si>
  <si>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</si>
  <si>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</si>
  <si>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</si>
  <si>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</si>
  <si>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</si>
  <si>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</si>
  <si>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</si>
  <si>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</si>
  <si>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</si>
  <si>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</si>
  <si>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</si>
  <si>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</si>
  <si>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</si>
  <si>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</si>
  <si>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</si>
  <si>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</si>
  <si>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</si>
  <si>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</si>
  <si>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</si>
  <si>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</si>
  <si>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</si>
  <si>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</si>
  <si>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</si>
  <si>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</si>
  <si>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</si>
  <si>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</si>
  <si>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</si>
  <si>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</si>
  <si>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</si>
  <si>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</si>
  <si>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</si>
  <si>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</si>
  <si>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</si>
  <si>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</si>
  <si>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</si>
  <si>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</si>
  <si>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</si>
  <si>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</si>
  <si>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</si>
  <si>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</si>
  <si>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</si>
  <si>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</si>
  <si>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</si>
  <si>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</si>
  <si>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</si>
  <si>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</si>
  <si>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</si>
  <si>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</si>
  <si>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</si>
  <si>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</si>
  <si>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</si>
  <si>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</si>
  <si>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</si>
  <si>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</si>
  <si>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</si>
  <si>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</si>
  <si>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</si>
  <si>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</si>
  <si>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</si>
  <si>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</si>
  <si>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</si>
  <si>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</si>
  <si>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</si>
  <si>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</si>
  <si>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</si>
  <si>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</si>
  <si>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</si>
  <si>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</si>
  <si>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</si>
  <si>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</si>
  <si>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</si>
  <si>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</si>
  <si>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</si>
  <si>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</si>
  <si>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</si>
  <si>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</si>
  <si>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</si>
  <si>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</si>
  <si>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</si>
  <si>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</si>
  <si>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</si>
  <si>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</si>
  <si>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</si>
  <si>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</si>
  <si>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</si>
  <si>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</si>
  <si>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</si>
  <si>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</si>
  <si>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</si>
  <si>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</si>
  <si>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</si>
  <si>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</si>
  <si>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</si>
  <si>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</si>
  <si>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</si>
  <si>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</si>
  <si>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</si>
  <si>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</si>
  <si>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</si>
  <si>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</si>
  <si>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</si>
  <si>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</si>
  <si>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</si>
  <si>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</si>
  <si>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</si>
  <si>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</si>
  <si>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</si>
  <si>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</si>
  <si>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</si>
  <si>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</si>
  <si>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</si>
  <si>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</si>
  <si>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</si>
  <si>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</si>
  <si>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</si>
  <si>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</si>
  <si>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</si>
  <si>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</si>
  <si>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</si>
  <si>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</si>
  <si>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</si>
  <si>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</si>
  <si>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</si>
  <si>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</si>
  <si>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</si>
  <si>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</si>
  <si>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</si>
  <si>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</si>
  <si>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</si>
  <si>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</si>
  <si>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</si>
  <si>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</si>
  <si>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</si>
  <si>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</si>
  <si>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</si>
  <si>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</si>
  <si>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</si>
  <si>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</si>
  <si>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</si>
  <si>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</si>
  <si>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</si>
  <si>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</si>
  <si>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</si>
  <si>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</si>
  <si>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</si>
  <si>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</si>
  <si>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</si>
  <si>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</si>
  <si>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</si>
  <si>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</si>
  <si>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</si>
  <si>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</si>
  <si>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</si>
  <si>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</si>
  <si>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</si>
  <si>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</si>
  <si>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</si>
  <si>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</si>
  <si>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</si>
  <si>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</si>
  <si>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</si>
  <si>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</si>
  <si>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</si>
  <si>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</si>
  <si>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</si>
  <si>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</si>
  <si>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</si>
  <si>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</si>
  <si>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</si>
  <si>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</si>
  <si>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</si>
  <si>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</si>
  <si>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</si>
  <si>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</si>
  <si>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</si>
  <si>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</si>
  <si>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</si>
  <si>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</si>
  <si>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</si>
  <si>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</si>
  <si>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</si>
  <si>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</si>
  <si>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</si>
  <si>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</si>
  <si>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</si>
  <si>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</si>
  <si>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</si>
  <si>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</si>
  <si>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</si>
  <si>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</si>
  <si>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</si>
  <si>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</si>
  <si>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</si>
  <si>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</si>
  <si>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</si>
  <si>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</si>
  <si>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</si>
  <si>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</si>
  <si>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</si>
  <si>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</si>
  <si>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</si>
  <si>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</si>
  <si>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</si>
  <si>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</si>
  <si>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</si>
  <si>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</si>
  <si>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</si>
  <si>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</si>
  <si>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</si>
  <si>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</si>
  <si>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</si>
  <si>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</si>
  <si>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</si>
  <si>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</si>
  <si>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</si>
  <si>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</si>
  <si>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</si>
  <si>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</si>
  <si>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</si>
  <si>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</si>
  <si>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</si>
  <si>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</si>
  <si>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</si>
  <si>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</si>
  <si>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</si>
  <si>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</si>
  <si>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</si>
  <si>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</si>
  <si>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</si>
  <si>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</si>
  <si>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</si>
  <si>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</si>
  <si>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</si>
  <si>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</si>
  <si>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</si>
  <si>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</si>
  <si>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</si>
  <si>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</si>
  <si>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</si>
  <si>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</si>
  <si>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</si>
  <si>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</si>
  <si>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</si>
  <si>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</si>
  <si>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</si>
  <si>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</si>
  <si>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</si>
  <si>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</si>
  <si>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</si>
  <si>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</si>
  <si>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</si>
  <si>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</si>
  <si>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</si>
  <si>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</si>
  <si>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</si>
  <si>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</si>
  <si>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</si>
  <si>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</si>
  <si>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</si>
  <si>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</si>
  <si>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</si>
  <si>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</si>
  <si>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</si>
  <si>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</si>
  <si>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</si>
  <si>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</si>
  <si>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</si>
  <si>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</si>
  <si>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</si>
  <si>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</si>
  <si>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</si>
  <si>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</si>
  <si>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</si>
  <si>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</si>
  <si>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</si>
  <si>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</si>
  <si>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</si>
  <si>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</si>
  <si>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</si>
  <si>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</si>
  <si>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</si>
  <si>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</si>
  <si>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</si>
  <si>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</si>
  <si>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</si>
  <si>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</si>
  <si>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</si>
  <si>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</si>
  <si>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</si>
  <si>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</si>
  <si>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</si>
  <si>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</si>
  <si>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</si>
  <si>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</si>
  <si>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</si>
  <si>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</si>
  <si>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</si>
  <si>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</si>
  <si>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</si>
  <si>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</si>
  <si>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</si>
  <si>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</si>
  <si>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</si>
  <si>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</si>
  <si>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</si>
  <si>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</si>
  <si>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</si>
  <si>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</si>
  <si>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</si>
  <si>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</si>
  <si>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</si>
  <si>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</si>
  <si>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</si>
  <si>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</si>
  <si>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</si>
  <si>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</si>
  <si>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</si>
  <si>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</si>
  <si>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</si>
  <si>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</si>
  <si>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</si>
  <si>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</si>
  <si>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</si>
  <si>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</si>
  <si>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</si>
  <si>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</si>
  <si>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</si>
  <si>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</si>
  <si>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</si>
  <si>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</si>
  <si>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</si>
  <si>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</si>
  <si>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</si>
  <si>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</si>
  <si>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</si>
  <si>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</si>
  <si>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</si>
  <si>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</si>
  <si>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</si>
  <si>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</si>
  <si>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</si>
  <si>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</si>
  <si>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</si>
  <si>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</si>
  <si>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</si>
  <si>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</si>
  <si>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</si>
  <si>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</si>
  <si>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</si>
  <si>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</si>
  <si>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</si>
  <si>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</si>
  <si>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</si>
  <si>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</si>
  <si>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</si>
  <si>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</si>
  <si>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</si>
  <si>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</si>
  <si>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</si>
  <si>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</si>
  <si>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</si>
  <si>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</si>
  <si>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</si>
  <si>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</si>
  <si>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</si>
  <si>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</si>
  <si>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</si>
  <si>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</si>
  <si>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</si>
  <si>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</si>
  <si>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</si>
  <si>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</si>
  <si>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</si>
  <si>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</si>
  <si>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</si>
  <si>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</si>
  <si>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</si>
  <si>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</si>
  <si>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</si>
  <si>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</si>
  <si>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</si>
  <si>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</si>
  <si>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</si>
  <si>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</si>
  <si>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</si>
  <si>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</si>
  <si>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</si>
  <si>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</si>
  <si>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</si>
  <si>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</si>
  <si>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</si>
  <si>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</si>
  <si>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</si>
  <si>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</si>
  <si>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</si>
  <si>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</si>
  <si>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</si>
  <si>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</si>
  <si>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</si>
  <si>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</si>
  <si>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</si>
  <si>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</si>
  <si>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</si>
  <si>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</si>
  <si>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</si>
  <si>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</si>
  <si>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</si>
  <si>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</si>
  <si>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</si>
  <si>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</si>
  <si>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</si>
  <si>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</si>
  <si>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</si>
  <si>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</si>
  <si>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</si>
  <si>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</si>
  <si>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</si>
  <si>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</si>
  <si>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</si>
  <si>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</si>
  <si>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</si>
  <si>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</si>
  <si>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</si>
  <si>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</si>
  <si>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</si>
  <si>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</si>
  <si>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</si>
  <si>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</si>
  <si>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</si>
  <si>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</si>
  <si>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</si>
  <si>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</si>
  <si>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</si>
  <si>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</si>
  <si>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</si>
  <si>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</si>
  <si>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</si>
  <si>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</si>
  <si>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</si>
  <si>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</si>
  <si>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</si>
  <si>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</si>
  <si>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</si>
  <si>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</si>
  <si>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</si>
  <si>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</si>
  <si>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</si>
  <si>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</si>
  <si>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</si>
  <si>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</si>
  <si>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</si>
  <si>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</si>
  <si>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</si>
  <si>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</si>
  <si>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</si>
  <si>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</si>
  <si>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</si>
  <si>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</si>
  <si>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</si>
  <si>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</si>
  <si>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</si>
  <si>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</si>
  <si>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</si>
  <si>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</si>
  <si>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</si>
  <si>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</si>
  <si>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</si>
  <si>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</si>
  <si>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</si>
  <si>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</si>
  <si>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</si>
  <si>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</si>
  <si>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</si>
  <si>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</si>
  <si>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</si>
  <si>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</si>
  <si>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</si>
  <si>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</si>
  <si>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</si>
  <si>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</si>
  <si>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</si>
  <si>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</si>
  <si>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</si>
  <si>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</si>
  <si>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</si>
  <si>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</si>
  <si>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</si>
  <si>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</si>
  <si>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</si>
  <si>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</si>
  <si>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</si>
  <si>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</si>
  <si>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</si>
  <si>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</si>
  <si>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</si>
  <si>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</si>
  <si>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</si>
  <si>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</si>
  <si>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</si>
  <si>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</si>
  <si>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</si>
  <si>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</si>
  <si>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</si>
  <si>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</si>
  <si>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</si>
  <si>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</si>
  <si>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</si>
  <si>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</si>
  <si>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</si>
  <si>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</si>
  <si>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</si>
  <si>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</si>
  <si>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</si>
  <si>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</si>
  <si>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</si>
  <si>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</si>
  <si>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</si>
  <si>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</si>
  <si>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</si>
  <si>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</si>
  <si>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</si>
  <si>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</si>
  <si>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</si>
  <si>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</si>
  <si>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</si>
  <si>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</si>
  <si>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</si>
  <si>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</si>
  <si>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</si>
  <si>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</si>
  <si>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</si>
  <si>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</si>
  <si>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</si>
  <si>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</si>
  <si>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</si>
  <si>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</si>
  <si>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</si>
  <si>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</si>
  <si>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</si>
  <si>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</si>
  <si>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</si>
  <si>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</si>
  <si>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</si>
  <si>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</si>
  <si>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</si>
  <si>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</si>
  <si>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</si>
  <si>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</si>
  <si>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</si>
  <si>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</si>
  <si>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</si>
  <si>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</si>
  <si>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</si>
  <si>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</si>
  <si>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</si>
  <si>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</si>
  <si>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</si>
  <si>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</si>
  <si>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</si>
  <si>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</si>
  <si>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</si>
  <si>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</si>
  <si>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</si>
  <si>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</si>
  <si>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</si>
  <si>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</si>
  <si>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</si>
  <si>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</si>
  <si>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</si>
  <si>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</si>
  <si>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</si>
  <si>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</si>
  <si>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</si>
  <si>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</si>
  <si>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</si>
  <si>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</si>
  <si>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</si>
  <si>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</si>
  <si>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</si>
  <si>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</si>
  <si>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</si>
  <si>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</si>
  <si>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</si>
  <si>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</si>
  <si>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</si>
  <si>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</si>
  <si>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</si>
  <si>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</si>
  <si>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</si>
  <si>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</si>
  <si>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</si>
  <si>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</si>
  <si>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</si>
  <si>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</si>
  <si>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</si>
  <si>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</si>
  <si>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</si>
  <si>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</si>
  <si>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</si>
  <si>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</si>
  <si>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</si>
  <si>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</si>
  <si>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</si>
  <si>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</si>
  <si>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</si>
  <si>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</si>
  <si>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</si>
  <si>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</si>
  <si>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</si>
  <si>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</si>
  <si>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</si>
  <si>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</si>
  <si>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</si>
  <si>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</si>
  <si>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</si>
  <si>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</si>
  <si>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</si>
  <si>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</si>
  <si>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</si>
  <si>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</si>
  <si>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</si>
  <si>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</si>
  <si>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</si>
  <si>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</si>
  <si>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</si>
  <si>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</si>
  <si>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</si>
  <si>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</si>
  <si>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</si>
  <si>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</si>
  <si>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</si>
  <si>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</si>
  <si>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</si>
  <si>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</si>
  <si>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</si>
  <si>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</si>
  <si>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</si>
  <si>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</si>
  <si>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</si>
  <si>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</si>
  <si>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</si>
  <si>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</si>
  <si>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</si>
  <si>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</si>
  <si>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</si>
  <si>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</si>
  <si>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</si>
  <si>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</si>
  <si>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</si>
  <si>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</si>
  <si>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</si>
  <si>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</si>
  <si>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</si>
  <si>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</si>
  <si>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</si>
  <si>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</si>
  <si>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</si>
  <si>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</si>
  <si>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</si>
  <si>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</si>
  <si>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</si>
  <si>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</si>
  <si>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</si>
  <si>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</si>
  <si>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</si>
  <si>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</si>
  <si>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</si>
  <si>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</si>
  <si>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</si>
  <si>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</si>
  <si>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</si>
  <si>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</si>
  <si>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</si>
  <si>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</si>
  <si>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</si>
  <si>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</si>
  <si>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</si>
  <si>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</si>
  <si>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</si>
  <si>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</si>
  <si>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</si>
  <si>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</si>
  <si>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</si>
  <si>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</si>
  <si>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</si>
  <si>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</si>
  <si>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</si>
  <si>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</si>
  <si>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</si>
  <si>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</si>
  <si>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</si>
  <si>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</si>
  <si>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</si>
  <si>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</si>
  <si>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</si>
  <si>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</si>
  <si>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</si>
  <si>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</si>
  <si>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</si>
  <si>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</si>
  <si>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</si>
  <si>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</si>
  <si>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</si>
  <si>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</si>
  <si>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</si>
  <si>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</si>
  <si>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</si>
  <si>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</si>
  <si>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</si>
  <si>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</si>
  <si>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</si>
  <si>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</si>
  <si>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</si>
  <si>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</si>
  <si>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</si>
  <si>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</si>
  <si>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</si>
  <si>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</si>
  <si>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</si>
  <si>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</si>
  <si>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</si>
  <si>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</si>
  <si>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</si>
  <si>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</si>
  <si>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</si>
  <si>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</si>
  <si>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</si>
  <si>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</si>
  <si>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</si>
  <si>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</si>
  <si>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</si>
  <si>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</si>
  <si>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</si>
  <si>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</si>
  <si>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</si>
  <si>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</si>
  <si>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</si>
  <si>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</si>
  <si>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</si>
  <si>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</si>
  <si>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</si>
  <si>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</si>
  <si>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</si>
  <si>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</si>
  <si>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</si>
  <si>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</si>
  <si>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</si>
  <si>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</si>
  <si>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</si>
  <si>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</si>
  <si>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</si>
  <si>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</si>
  <si>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</si>
  <si>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</si>
  <si>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</si>
  <si>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</si>
  <si>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</si>
  <si>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</si>
  <si>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</si>
  <si>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</si>
  <si>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</si>
  <si>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</si>
  <si>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</si>
  <si>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</si>
  <si>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</si>
  <si>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</si>
  <si>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</si>
  <si>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</si>
  <si>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</si>
  <si>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</si>
  <si>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</si>
  <si>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</si>
  <si>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</si>
  <si>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</si>
  <si>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</si>
  <si>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</si>
  <si>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</si>
  <si>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</si>
  <si>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</si>
  <si>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</si>
  <si>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</si>
  <si>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</si>
  <si>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</si>
  <si>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</si>
  <si>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</si>
  <si>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</si>
  <si>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</si>
  <si>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</si>
  <si>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</si>
  <si>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</si>
  <si>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</si>
  <si>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</si>
  <si>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</si>
  <si>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</si>
  <si>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</si>
  <si>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</si>
  <si>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</si>
  <si>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</si>
  <si>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</si>
  <si>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</si>
  <si>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</si>
  <si>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</si>
  <si>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</si>
  <si>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</si>
  <si>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</si>
  <si>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</si>
  <si>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</si>
  <si>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</si>
  <si>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</si>
  <si>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</si>
  <si>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</si>
  <si>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</si>
  <si>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</si>
  <si>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</si>
  <si>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</si>
  <si>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</si>
  <si>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</si>
  <si>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</si>
  <si>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</si>
  <si>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</si>
  <si>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</si>
  <si>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</si>
  <si>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</si>
  <si>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</si>
  <si>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</si>
  <si>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</si>
  <si>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</si>
  <si>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</si>
  <si>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</si>
  <si>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</si>
  <si>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</si>
  <si>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</si>
  <si>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</si>
  <si>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</si>
  <si>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</si>
  <si>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</si>
  <si>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</si>
  <si>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</si>
  <si>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</si>
  <si>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</si>
  <si>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</si>
  <si>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</si>
  <si>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</si>
  <si>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</si>
  <si>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</si>
  <si>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</si>
  <si>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</si>
  <si>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</si>
  <si>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</si>
  <si>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</si>
  <si>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</si>
  <si>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</si>
  <si>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</si>
  <si>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</si>
  <si>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</si>
  <si>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</si>
  <si>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</si>
  <si>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</si>
  <si>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</si>
  <si>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</si>
  <si>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</si>
  <si>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</si>
  <si>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</si>
  <si>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</si>
  <si>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</si>
  <si>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</si>
  <si>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</si>
  <si>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</si>
  <si>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</si>
  <si>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</si>
  <si>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</si>
  <si>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</si>
  <si>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</si>
  <si>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</si>
  <si>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</si>
  <si>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</si>
  <si>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</si>
  <si>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</si>
  <si>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</si>
  <si>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</si>
  <si>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</si>
  <si>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</si>
  <si>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</si>
  <si>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</si>
  <si>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</si>
  <si>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</si>
  <si>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</si>
  <si>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</si>
  <si>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</si>
  <si>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</si>
  <si>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</si>
  <si>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</si>
  <si>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</si>
  <si>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</si>
  <si>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</si>
  <si>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</si>
  <si>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</si>
  <si>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</si>
  <si>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</si>
  <si>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</si>
  <si>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</si>
  <si>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</si>
  <si>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</si>
  <si>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</si>
  <si>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</si>
  <si>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</si>
  <si>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</si>
  <si>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</si>
  <si>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</si>
  <si>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</si>
  <si>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</si>
  <si>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</si>
  <si>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</si>
  <si>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</si>
  <si>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</si>
  <si>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</si>
  <si>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</si>
  <si>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</si>
  <si>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</si>
  <si>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</si>
  <si>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</si>
  <si>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</si>
  <si>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</si>
  <si>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</si>
  <si>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</si>
  <si>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</si>
  <si>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</si>
  <si>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</si>
  <si>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</si>
  <si>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</si>
  <si>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</si>
  <si>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</si>
  <si>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</si>
  <si>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</si>
  <si>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</si>
  <si>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</si>
  <si>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</si>
  <si>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</si>
  <si>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</si>
  <si>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</si>
  <si>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</si>
  <si>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</si>
  <si>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</si>
  <si>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</si>
  <si>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</si>
  <si>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</si>
  <si>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</si>
  <si>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</si>
  <si>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</si>
  <si>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</si>
  <si>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</si>
  <si>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</si>
  <si>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</si>
  <si>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</si>
  <si>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</si>
  <si>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</si>
  <si>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</si>
  <si>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</si>
  <si>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</si>
  <si>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</si>
  <si>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</si>
  <si>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</si>
  <si>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</si>
  <si>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</si>
  <si>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</si>
  <si>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</si>
  <si>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</si>
  <si>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</si>
  <si>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</si>
  <si>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</si>
  <si>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</si>
  <si>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</si>
  <si>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</si>
  <si>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</si>
  <si>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</si>
  <si>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</si>
  <si>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</si>
  <si>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</si>
  <si>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</si>
  <si>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</si>
  <si>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</si>
  <si>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</si>
  <si>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</si>
  <si>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</si>
  <si>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</si>
  <si>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</si>
  <si>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</si>
  <si>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</si>
  <si>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</si>
  <si>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</si>
  <si>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</si>
  <si>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</si>
  <si>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</si>
  <si>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</si>
  <si>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</si>
  <si>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</si>
  <si>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</si>
  <si>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</si>
  <si>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</si>
  <si>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</si>
  <si>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</si>
  <si>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</si>
  <si>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</si>
  <si>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</si>
  <si>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</si>
  <si>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</si>
  <si>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</si>
  <si>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</si>
  <si>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</si>
  <si>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</si>
  <si>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</si>
  <si>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</si>
  <si>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</si>
  <si>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</si>
  <si>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</si>
  <si>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</si>
  <si>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</si>
  <si>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</si>
  <si>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</si>
  <si>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</si>
  <si>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</si>
  <si>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</si>
  <si>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</si>
  <si>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</si>
  <si>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</si>
  <si>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</si>
  <si>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</si>
  <si>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</si>
  <si>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</si>
  <si>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</si>
  <si>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</si>
  <si>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</si>
  <si>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</si>
  <si>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</si>
  <si>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</si>
  <si>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</si>
  <si>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</si>
  <si>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</si>
  <si>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</si>
  <si>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</si>
  <si>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</si>
  <si>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</si>
  <si>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</si>
  <si>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</si>
  <si>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</si>
  <si>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</si>
  <si>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</si>
  <si>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</si>
  <si>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</si>
  <si>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</si>
  <si>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</si>
  <si>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</si>
  <si>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</si>
  <si>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</si>
  <si>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</si>
  <si>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</si>
  <si>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</si>
  <si>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</si>
  <si>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</si>
  <si>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</si>
  <si>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</si>
  <si>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</si>
  <si>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</si>
  <si>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</si>
  <si>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</si>
  <si>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</si>
  <si>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</si>
  <si>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</si>
  <si>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</si>
  <si>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</si>
  <si>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</si>
  <si>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</si>
  <si>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</si>
  <si>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</si>
  <si>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</si>
  <si>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</si>
  <si>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</si>
  <si>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</si>
  <si>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</si>
  <si>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</si>
  <si>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</si>
  <si>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</si>
  <si>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</si>
  <si>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</si>
  <si>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</si>
  <si>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</si>
  <si>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</si>
  <si>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</si>
  <si>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</si>
  <si>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</si>
  <si>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</si>
  <si>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</si>
  <si>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</si>
  <si>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</si>
  <si>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</si>
  <si>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</si>
  <si>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</si>
  <si>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</si>
  <si>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</si>
  <si>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</si>
  <si>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</si>
  <si>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</si>
  <si>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</si>
  <si>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</si>
  <si>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</si>
  <si>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</si>
  <si>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</si>
  <si>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</si>
  <si>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</si>
  <si>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</si>
  <si>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</si>
  <si>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</si>
  <si>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</si>
  <si>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</si>
  <si>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</si>
  <si>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</si>
  <si>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</si>
  <si>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</si>
  <si>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</si>
  <si>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</si>
  <si>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</si>
  <si>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</si>
  <si>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</si>
  <si>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</si>
  <si>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</si>
  <si>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</si>
  <si>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</si>
  <si>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</si>
  <si>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</si>
  <si>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</si>
  <si>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</si>
  <si>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</si>
  <si>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</si>
  <si>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</si>
  <si>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</si>
  <si>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</si>
  <si>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</si>
  <si>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</si>
  <si>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</si>
  <si>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</si>
  <si>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</si>
  <si>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</si>
  <si>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</si>
  <si>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</si>
  <si>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</si>
  <si>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</si>
  <si>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</si>
  <si>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</si>
  <si>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</si>
  <si>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</si>
  <si>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</si>
  <si>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</si>
  <si>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</si>
  <si>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</si>
  <si>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</si>
  <si>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</si>
  <si>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</si>
  <si>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</si>
  <si>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</si>
  <si>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</si>
  <si>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</si>
  <si>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</si>
  <si>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</si>
  <si>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</si>
  <si>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</si>
  <si>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</si>
  <si>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</si>
  <si>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</si>
  <si>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</si>
  <si>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</si>
  <si>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</si>
  <si>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</si>
  <si>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</si>
  <si>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</si>
  <si>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</si>
  <si>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</si>
  <si>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</si>
  <si>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</si>
  <si>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</si>
  <si>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</si>
  <si>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</si>
  <si>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</si>
  <si>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</si>
  <si>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</si>
  <si>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</si>
  <si>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</si>
  <si>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</si>
  <si>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</si>
  <si>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</si>
  <si>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</si>
  <si>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</si>
  <si>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</si>
  <si>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</si>
  <si>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</si>
  <si>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</si>
  <si>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</si>
  <si>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</si>
  <si>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</si>
  <si>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</si>
  <si>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</si>
  <si>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</si>
  <si>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</si>
  <si>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</si>
  <si>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</si>
  <si>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</si>
  <si>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</si>
  <si>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</si>
  <si>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</si>
  <si>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</si>
  <si>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</si>
  <si>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</si>
  <si>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</si>
  <si>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</si>
  <si>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</si>
  <si>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</si>
  <si>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</si>
  <si>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</si>
  <si>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</si>
  <si>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</si>
  <si>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</si>
  <si>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</si>
  <si>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</si>
  <si>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</si>
  <si>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</si>
  <si>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</si>
  <si>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</si>
  <si>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</si>
  <si>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</si>
  <si>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</si>
  <si>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</si>
  <si>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</si>
  <si>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</si>
  <si>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</si>
  <si>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</si>
  <si>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</si>
  <si>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</si>
  <si>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</si>
  <si>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</si>
  <si>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</si>
  <si>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</si>
  <si>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</si>
  <si>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</si>
  <si>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</si>
  <si>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</si>
  <si>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</si>
  <si>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</si>
  <si>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</si>
  <si>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</si>
  <si>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</si>
  <si>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</si>
  <si>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</si>
  <si>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</si>
  <si>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</si>
  <si>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</si>
  <si>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</si>
  <si>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</si>
  <si>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</si>
  <si>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</si>
  <si>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</si>
  <si>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</si>
  <si>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</si>
  <si>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</si>
  <si>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</si>
  <si>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</si>
  <si>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</si>
  <si>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</si>
  <si>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</si>
  <si>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</si>
  <si>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</si>
  <si>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</si>
  <si>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</si>
  <si>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</si>
  <si>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</si>
  <si>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</si>
  <si>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</si>
  <si>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</si>
  <si>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</si>
  <si>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</si>
  <si>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</si>
  <si>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</si>
  <si>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</si>
  <si>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</si>
  <si>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</si>
  <si>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</si>
  <si>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</si>
  <si>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</si>
  <si>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</si>
  <si>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</si>
  <si>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</si>
  <si>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</si>
  <si>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</si>
  <si>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</si>
  <si>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</si>
  <si>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</si>
  <si>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</si>
  <si>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</si>
  <si>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</si>
  <si>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</si>
  <si>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</si>
  <si>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</si>
  <si>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</si>
  <si>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</si>
  <si>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</si>
  <si>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</si>
  <si>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</si>
  <si>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</si>
  <si>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</si>
  <si>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</si>
  <si>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</si>
  <si>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</si>
  <si>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</si>
  <si>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</si>
  <si>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</si>
  <si>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</si>
  <si>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</si>
  <si>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</si>
  <si>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</si>
  <si>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</si>
  <si>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</si>
  <si>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</si>
  <si>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</si>
  <si>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</si>
  <si>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</si>
  <si>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</si>
  <si>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</si>
  <si>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</si>
  <si>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</si>
  <si>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</si>
  <si>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</si>
  <si>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</si>
  <si>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</si>
  <si>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</si>
  <si>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</si>
  <si>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</si>
  <si>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</si>
  <si>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</si>
  <si>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</si>
  <si>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</si>
  <si>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</si>
  <si>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</si>
  <si>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</si>
  <si>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</si>
  <si>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</si>
  <si>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</si>
  <si>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</si>
  <si>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</si>
  <si>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</si>
  <si>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</si>
  <si>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</si>
  <si>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</si>
  <si>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</si>
  <si>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</si>
  <si>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</si>
  <si>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</si>
  <si>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</si>
  <si>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</si>
  <si>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</si>
  <si>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</si>
  <si>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</si>
  <si>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</si>
  <si>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</si>
  <si>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</si>
  <si>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</si>
  <si>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</si>
  <si>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</si>
  <si>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</si>
  <si>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</si>
  <si>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</si>
  <si>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</si>
  <si>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</si>
  <si>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</si>
  <si>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</si>
  <si>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</si>
  <si>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</si>
  <si>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</si>
  <si>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</si>
  <si>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</si>
  <si>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</si>
  <si>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</si>
  <si>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</si>
  <si>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</si>
  <si>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</si>
  <si>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</si>
  <si>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</si>
  <si>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</si>
  <si>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</si>
  <si>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</si>
  <si>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</si>
  <si>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</si>
  <si>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</si>
  <si>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</si>
  <si>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</si>
  <si>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</si>
  <si>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</si>
  <si>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</si>
  <si>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</si>
  <si>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</si>
  <si>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</si>
  <si>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</si>
  <si>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</si>
  <si>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</si>
  <si>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</si>
  <si>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</si>
  <si>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</si>
  <si>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</si>
  <si>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</si>
  <si>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</si>
  <si>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</si>
  <si>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</si>
  <si>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</si>
  <si>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</si>
  <si>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</si>
  <si>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</si>
  <si>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</si>
  <si>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</si>
  <si>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</si>
  <si>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</si>
  <si>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</si>
  <si>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</si>
  <si>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</si>
  <si>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</si>
  <si>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</si>
  <si>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</si>
  <si>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</si>
  <si>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</si>
  <si>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</si>
  <si>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</si>
  <si>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</si>
  <si>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</si>
  <si>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</si>
  <si>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</si>
  <si>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</si>
  <si>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</si>
  <si>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</si>
  <si>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</si>
  <si>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</si>
  <si>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</si>
  <si>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</si>
  <si>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</si>
  <si>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</si>
  <si>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</si>
  <si>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</si>
  <si>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</si>
  <si>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</si>
  <si>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</si>
  <si>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</si>
  <si>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</si>
  <si>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</si>
  <si>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</si>
  <si>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</si>
  <si>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</si>
  <si>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</si>
  <si>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</si>
  <si>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</si>
  <si>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</si>
  <si>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</si>
  <si>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</si>
  <si>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</si>
  <si>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</si>
  <si>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</si>
  <si>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</si>
  <si>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</si>
  <si>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</si>
  <si>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</si>
  <si>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</si>
  <si>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</si>
  <si>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</si>
  <si>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</si>
  <si>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</si>
  <si>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</si>
  <si>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</si>
  <si>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</si>
  <si>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</si>
  <si>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</si>
  <si>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</si>
  <si>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</si>
  <si>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</si>
  <si>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</si>
  <si>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</si>
  <si>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</si>
  <si>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</si>
  <si>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</si>
  <si>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</si>
  <si>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</si>
  <si>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</si>
  <si>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</si>
  <si>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</si>
  <si>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</si>
  <si>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</si>
  <si>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</si>
  <si>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</si>
  <si>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</si>
  <si>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</si>
  <si>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</si>
  <si>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</si>
  <si>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</si>
  <si>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</si>
  <si>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</si>
  <si>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</si>
  <si>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</si>
  <si>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</si>
  <si>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</si>
  <si>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</si>
  <si>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</si>
  <si>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</si>
  <si>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</si>
  <si>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</si>
  <si>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</si>
  <si>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</si>
  <si>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</si>
  <si>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</si>
  <si>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</si>
  <si>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</si>
  <si>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</si>
  <si>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</si>
  <si>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</si>
  <si>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</si>
  <si>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</si>
  <si>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</si>
  <si>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</si>
  <si>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</si>
  <si>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</si>
  <si>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</si>
  <si>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</si>
  <si>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</si>
  <si>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</si>
  <si>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</si>
  <si>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</si>
  <si>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</si>
  <si>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</si>
  <si>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</si>
  <si>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</si>
  <si>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</si>
  <si>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</si>
  <si>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</si>
  <si>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</si>
  <si>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</si>
  <si>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</si>
  <si>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</si>
  <si>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</si>
  <si>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</si>
  <si>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</si>
  <si>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</si>
  <si>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</si>
  <si>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</si>
  <si>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</si>
  <si>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</si>
  <si>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</si>
  <si>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</si>
  <si>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</si>
  <si>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</si>
  <si>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</si>
  <si>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</si>
  <si>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</si>
  <si>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</si>
  <si>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</si>
  <si>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</si>
  <si>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</si>
  <si>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</si>
  <si>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</si>
  <si>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</si>
  <si>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</si>
  <si>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</si>
  <si>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</si>
  <si>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</si>
  <si>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</si>
  <si>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</si>
  <si>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</si>
  <si>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</si>
  <si>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</si>
  <si>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</si>
  <si>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</si>
  <si>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</si>
  <si>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</si>
  <si>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</si>
  <si>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</si>
  <si>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</si>
  <si>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</si>
  <si>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</si>
  <si>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</si>
  <si>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</si>
  <si>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</si>
  <si>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</si>
  <si>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</si>
  <si>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</si>
  <si>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</si>
  <si>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</si>
  <si>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</si>
  <si>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</si>
  <si>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</si>
  <si>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</si>
  <si>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</si>
  <si>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</si>
  <si>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</si>
  <si>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</si>
  <si>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</si>
  <si>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</si>
  <si>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</si>
  <si>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</si>
  <si>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</si>
  <si>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</si>
  <si>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</si>
  <si>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</si>
  <si>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</si>
  <si>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</si>
  <si>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</si>
  <si>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</si>
  <si>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</si>
  <si>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</si>
  <si>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</si>
  <si>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</si>
  <si>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</si>
  <si>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</si>
  <si>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</si>
  <si>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</si>
  <si>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</si>
  <si>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</si>
  <si>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</si>
  <si>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</si>
  <si>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</si>
  <si>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</si>
  <si>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</si>
  <si>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</si>
  <si>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</si>
  <si>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</si>
  <si>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</si>
  <si>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</si>
  <si>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</si>
  <si>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</si>
  <si>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</si>
  <si>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</si>
  <si>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</si>
  <si>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</si>
  <si>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</si>
  <si>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</si>
  <si>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</si>
  <si>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</si>
  <si>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</si>
  <si>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</si>
  <si>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</si>
  <si>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</si>
  <si>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</si>
  <si>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</si>
  <si>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</si>
  <si>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</si>
  <si>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</si>
  <si>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</si>
  <si>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</si>
  <si>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</si>
  <si>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</si>
  <si>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</si>
  <si>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</si>
  <si>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</si>
  <si>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</si>
  <si>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</si>
  <si>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</si>
  <si>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</si>
  <si>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</si>
  <si>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</si>
  <si>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</si>
  <si>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</si>
  <si>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</si>
  <si>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</si>
  <si>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</si>
  <si>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</si>
  <si>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</si>
  <si>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</si>
  <si>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</si>
  <si>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</si>
  <si>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</si>
  <si>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</si>
  <si>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</si>
  <si>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</si>
  <si>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</si>
  <si>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</si>
  <si>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</si>
  <si>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</si>
  <si>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</si>
  <si>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</si>
  <si>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</si>
  <si>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</si>
  <si>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</si>
  <si>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</si>
  <si>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</si>
  <si>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</si>
  <si>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</si>
  <si>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</si>
  <si>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</si>
  <si>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</si>
  <si>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</si>
  <si>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</si>
  <si>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</si>
  <si>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</si>
  <si>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</si>
  <si>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</si>
  <si>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</si>
  <si>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</si>
  <si>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</si>
  <si>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</si>
  <si>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</si>
  <si>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</si>
  <si>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</si>
  <si>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</si>
  <si>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</si>
  <si>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</si>
  <si>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</si>
  <si>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</si>
  <si>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</si>
  <si>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</si>
  <si>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</si>
  <si>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</si>
  <si>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</si>
  <si>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</si>
  <si>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</si>
  <si>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</si>
  <si>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</si>
  <si>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</si>
  <si>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</si>
  <si>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</si>
  <si>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</si>
  <si>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</si>
  <si>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</si>
  <si>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</si>
  <si>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</si>
  <si>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</si>
  <si>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</si>
  <si>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</si>
  <si>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</si>
  <si>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</si>
  <si>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</si>
  <si>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</si>
  <si>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</si>
  <si>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</si>
  <si>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</si>
  <si>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</si>
  <si>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</si>
  <si>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</si>
  <si>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</si>
  <si>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</si>
  <si>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</si>
  <si>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</si>
  <si>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</si>
  <si>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</si>
  <si>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</si>
  <si>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</si>
  <si>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</si>
  <si>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</si>
  <si>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</si>
  <si>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</si>
  <si>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</si>
  <si>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</si>
  <si>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</si>
  <si>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</si>
  <si>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</si>
  <si>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</si>
  <si>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</si>
  <si>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</si>
  <si>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</si>
  <si>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</si>
  <si>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</si>
  <si>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</si>
  <si>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</si>
  <si>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</si>
  <si>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</si>
  <si>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</si>
  <si>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</si>
  <si>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</si>
  <si>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</si>
  <si>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</si>
  <si>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</si>
  <si>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</si>
  <si>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</si>
  <si>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</si>
  <si>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</si>
  <si>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</si>
  <si>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</si>
  <si>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</si>
  <si>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</si>
  <si>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</si>
  <si>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</si>
  <si>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</si>
  <si>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</si>
  <si>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</si>
  <si>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</si>
  <si>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</si>
  <si>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</si>
  <si>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</si>
  <si>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</si>
  <si>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</si>
  <si>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</si>
  <si>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</si>
  <si>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</si>
  <si>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</si>
  <si>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</si>
  <si>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</si>
  <si>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</si>
  <si>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</si>
  <si>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</si>
  <si>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</si>
  <si>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</si>
  <si>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</si>
  <si>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</si>
  <si>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</si>
  <si>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</si>
  <si>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</si>
  <si>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</si>
  <si>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</si>
  <si>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</si>
  <si>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</si>
  <si>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</si>
  <si>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</si>
  <si>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</si>
  <si>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</si>
  <si>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</si>
  <si>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</si>
  <si>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</si>
  <si>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</si>
  <si>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</si>
  <si>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</si>
  <si>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</si>
  <si>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</si>
  <si>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</si>
  <si>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</si>
  <si>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</si>
  <si>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</si>
  <si>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</si>
  <si>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</si>
  <si>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</si>
  <si>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</si>
  <si>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</si>
  <si>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</si>
  <si>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</si>
  <si>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</si>
  <si>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</si>
  <si>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</si>
  <si>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</si>
  <si>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</si>
  <si>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</si>
  <si>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</si>
  <si>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</si>
  <si>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</si>
  <si>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</si>
  <si>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</si>
  <si>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</si>
  <si>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</si>
  <si>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</si>
  <si>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</si>
  <si>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</si>
  <si>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</si>
  <si>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</si>
  <si>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</si>
  <si>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</si>
  <si>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</si>
  <si>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</si>
  <si>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</si>
  <si>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</si>
  <si>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</si>
  <si>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</si>
  <si>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</si>
  <si>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</si>
  <si>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</si>
  <si>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</si>
  <si>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</si>
  <si>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</si>
  <si>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</si>
  <si>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</si>
  <si>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</si>
  <si>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</si>
  <si>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</si>
  <si>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</si>
  <si>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</si>
  <si>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</si>
  <si>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</si>
  <si>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</si>
  <si>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</si>
  <si>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</si>
  <si>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</si>
  <si>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</si>
  <si>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</si>
  <si>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</si>
  <si>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</si>
  <si>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</si>
  <si>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</si>
  <si>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</si>
  <si>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</si>
  <si>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</si>
  <si>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</si>
  <si>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</si>
  <si>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</si>
  <si>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</si>
  <si>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</si>
  <si>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</si>
  <si>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</si>
  <si>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</si>
  <si>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</si>
  <si>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</si>
  <si>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</si>
  <si>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</si>
  <si>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</si>
  <si>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</si>
  <si>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</si>
  <si>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</si>
  <si>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</si>
  <si>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</si>
  <si>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</si>
  <si>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</si>
  <si>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</si>
  <si>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</si>
  <si>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</si>
  <si>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</si>
  <si>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</si>
  <si>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</si>
  <si>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</si>
  <si>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</si>
  <si>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</si>
  <si>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</si>
  <si>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</si>
  <si>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</si>
  <si>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</si>
  <si>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</si>
  <si>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</si>
  <si>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</si>
  <si>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</si>
  <si>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</si>
  <si>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</si>
  <si>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</si>
  <si>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</si>
  <si>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</si>
  <si>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</si>
  <si>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</si>
  <si>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</si>
  <si>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</si>
  <si>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</si>
  <si>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</si>
  <si>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</si>
  <si>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</si>
  <si>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</si>
  <si>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</si>
  <si>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</si>
  <si>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</si>
  <si>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</si>
  <si>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</si>
  <si>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</si>
  <si>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</si>
  <si>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</si>
  <si>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</si>
  <si>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</si>
  <si>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</si>
  <si>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</si>
  <si>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</si>
  <si>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</si>
  <si>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</si>
  <si>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</si>
  <si>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</si>
  <si>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</si>
  <si>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</si>
  <si>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</si>
  <si>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</si>
  <si>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</si>
  <si>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</si>
  <si>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</si>
  <si>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</si>
  <si>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</si>
  <si>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</si>
  <si>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</si>
  <si>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</si>
  <si>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</si>
  <si>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</si>
  <si>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</si>
  <si>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</si>
  <si>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</si>
  <si>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</si>
  <si>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</si>
  <si>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</si>
  <si>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</si>
  <si>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</si>
  <si>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</si>
  <si>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</si>
  <si>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</si>
  <si>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</si>
  <si>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</si>
  <si>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</si>
  <si>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</si>
  <si>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</si>
  <si>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</si>
  <si>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</si>
  <si>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</si>
  <si>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</si>
  <si>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</si>
  <si>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</si>
  <si>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</si>
  <si>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</si>
  <si>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</si>
  <si>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</si>
  <si>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</si>
  <si>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</si>
  <si>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</si>
  <si>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</si>
  <si>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</si>
  <si>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</si>
  <si>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</si>
  <si>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</si>
  <si>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</si>
  <si>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</si>
  <si>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</si>
  <si>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</si>
  <si>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</si>
  <si>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</si>
  <si>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</si>
  <si>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</si>
  <si>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</si>
  <si>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</si>
  <si>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</si>
  <si>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</si>
  <si>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</si>
  <si>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</si>
  <si>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</si>
  <si>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</si>
  <si>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</si>
  <si>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</si>
  <si>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</si>
  <si>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</si>
  <si>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</si>
  <si>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</si>
  <si>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</si>
  <si>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</si>
  <si>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</si>
  <si>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</si>
  <si>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</si>
  <si>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</si>
  <si>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</si>
  <si>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</si>
  <si>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</si>
  <si>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</si>
  <si>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</si>
  <si>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</si>
  <si>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</si>
  <si>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</si>
  <si>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</si>
  <si>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</si>
  <si>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</si>
  <si>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</si>
  <si>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</si>
  <si>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</si>
  <si>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</si>
  <si>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</si>
  <si>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</si>
  <si>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</si>
  <si>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</si>
  <si>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</si>
  <si>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</si>
  <si>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</si>
  <si>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</si>
  <si>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</si>
  <si>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</si>
  <si>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</si>
  <si>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</si>
  <si>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</si>
  <si>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</si>
  <si>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</si>
  <si>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</si>
  <si>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</si>
  <si>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</si>
  <si>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</si>
  <si>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</si>
  <si>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</si>
  <si>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</si>
  <si>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</si>
  <si>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</si>
  <si>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</si>
  <si>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</si>
  <si>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</si>
  <si>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</si>
  <si>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</si>
  <si>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</si>
  <si>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</si>
  <si>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</si>
  <si>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</si>
  <si>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</si>
  <si>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</si>
  <si>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</si>
  <si>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</si>
  <si>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</si>
  <si>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</si>
  <si>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</si>
  <si>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</si>
  <si>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</si>
  <si>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</si>
  <si>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</si>
  <si>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</si>
  <si>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</si>
  <si>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</si>
  <si>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</si>
  <si>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</si>
  <si>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</si>
  <si>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</si>
  <si>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</si>
  <si>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</si>
  <si>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</si>
  <si>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</si>
  <si>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</si>
  <si>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</si>
  <si>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</si>
  <si>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</si>
  <si>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</si>
  <si>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</si>
  <si>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</si>
  <si>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</si>
  <si>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</si>
  <si>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</si>
  <si>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</si>
  <si>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</si>
  <si>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</si>
  <si>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</si>
  <si>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</si>
  <si>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</si>
  <si>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</si>
  <si>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</si>
  <si>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</si>
  <si>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</si>
  <si>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</si>
  <si>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</si>
  <si>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</si>
  <si>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</si>
  <si>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</si>
  <si>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</si>
  <si>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</si>
  <si>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</si>
  <si>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</si>
  <si>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</si>
  <si>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</si>
  <si>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</si>
  <si>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</si>
  <si>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</si>
  <si>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</si>
  <si>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</si>
  <si>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</si>
  <si>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</si>
  <si>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</si>
  <si>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</si>
  <si>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</si>
  <si>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</si>
  <si>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</si>
  <si>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</si>
  <si>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</si>
  <si>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</si>
  <si>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</si>
  <si>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</si>
  <si>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</si>
  <si>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</si>
  <si>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</si>
  <si>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</si>
  <si>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</si>
  <si>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</si>
  <si>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</si>
  <si>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</si>
  <si>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</si>
  <si>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</si>
  <si>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</si>
  <si>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</si>
  <si>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</si>
  <si>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</si>
  <si>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</si>
  <si>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</si>
  <si>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</si>
  <si>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</si>
  <si>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</si>
  <si>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</si>
  <si>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</si>
  <si>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</si>
  <si>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</si>
  <si>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</si>
  <si>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</si>
  <si>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</si>
  <si>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</si>
  <si>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</si>
  <si>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</si>
  <si>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</si>
  <si>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</si>
  <si>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</si>
  <si>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</si>
  <si>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</si>
  <si>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</si>
  <si>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</si>
  <si>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</si>
  <si>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</si>
  <si>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</si>
  <si>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</si>
  <si>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</si>
  <si>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</si>
  <si>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</si>
  <si>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</si>
  <si>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</si>
  <si>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</si>
  <si>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</si>
  <si>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</si>
  <si>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</si>
  <si>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</si>
  <si>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</si>
  <si>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</si>
  <si>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</si>
  <si>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</si>
  <si>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</si>
  <si>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</si>
  <si>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</si>
  <si>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</si>
  <si>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</si>
  <si>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</si>
  <si>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</si>
  <si>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</si>
  <si>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</si>
  <si>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</si>
  <si>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</si>
  <si>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</si>
  <si>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</si>
  <si>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</si>
  <si>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</si>
  <si>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</si>
  <si>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</si>
  <si>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</si>
  <si>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</si>
  <si>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</si>
  <si>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</si>
  <si>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</si>
  <si>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</si>
  <si>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</si>
  <si>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</si>
  <si>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</si>
  <si>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</si>
  <si>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</si>
  <si>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</si>
  <si>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</si>
  <si>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</si>
  <si>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</si>
  <si>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</si>
  <si>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</si>
  <si>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</si>
  <si>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</si>
  <si>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</si>
  <si>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</si>
  <si>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</si>
  <si>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</si>
  <si>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</si>
  <si>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</si>
  <si>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</si>
  <si>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</si>
  <si>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</si>
  <si>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</si>
  <si>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</si>
  <si>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</si>
  <si>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</si>
  <si>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</si>
  <si>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</si>
  <si>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</si>
  <si>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</si>
  <si>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</si>
  <si>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</si>
  <si>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</si>
  <si>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</si>
  <si>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</si>
  <si>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</si>
  <si>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</si>
  <si>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</si>
  <si>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</si>
  <si>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</si>
  <si>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</si>
  <si>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</si>
  <si>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</si>
  <si>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</si>
  <si>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</si>
  <si>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</si>
  <si>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</si>
  <si>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</si>
  <si>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</si>
  <si>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</si>
  <si>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</si>
  <si>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</si>
  <si>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</si>
  <si>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</si>
  <si>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</si>
  <si>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</si>
  <si>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</si>
  <si>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</si>
  <si>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</si>
  <si>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</si>
  <si>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</si>
  <si>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</si>
  <si>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</si>
  <si>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</si>
  <si>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</si>
  <si>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</si>
  <si>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</si>
  <si>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</si>
  <si>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</si>
  <si>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</si>
  <si>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</si>
  <si>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</si>
  <si>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</si>
  <si>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</si>
  <si>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</si>
  <si>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</si>
  <si>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</si>
  <si>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</si>
  <si>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</si>
  <si>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</si>
  <si>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</si>
  <si>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</si>
  <si>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</si>
  <si>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</si>
  <si>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</si>
  <si>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</si>
  <si>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</si>
  <si>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</si>
  <si>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</si>
  <si>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</si>
  <si>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</si>
  <si>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</si>
  <si>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</si>
  <si>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</si>
  <si>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</si>
  <si>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</si>
  <si>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</si>
  <si>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</si>
  <si>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</si>
  <si>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</si>
  <si>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</si>
  <si>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</si>
  <si>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</si>
  <si>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</si>
  <si>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</si>
  <si>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</si>
  <si>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</si>
  <si>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</si>
  <si>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</si>
  <si>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</si>
  <si>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</si>
  <si>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</si>
  <si>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</si>
  <si>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</si>
  <si>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</si>
  <si>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</si>
  <si>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</si>
  <si>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</si>
  <si>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</si>
  <si>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</si>
  <si>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</si>
  <si>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</si>
  <si>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</si>
  <si>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</si>
  <si>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</si>
  <si>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</si>
  <si>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</si>
  <si>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</si>
  <si>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</si>
  <si>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</si>
  <si>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</si>
  <si>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</si>
  <si>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</si>
  <si>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</si>
  <si>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</si>
  <si>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</si>
  <si>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</si>
  <si>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</si>
  <si>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</si>
  <si>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</si>
  <si>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</si>
  <si>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</si>
  <si>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</si>
  <si>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</si>
  <si>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</si>
  <si>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</si>
  <si>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</si>
  <si>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</si>
  <si>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</si>
  <si>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</si>
  <si>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</si>
  <si>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</si>
  <si>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</si>
  <si>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</si>
  <si>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</si>
  <si>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</si>
  <si>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</si>
  <si>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</si>
  <si>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</si>
  <si>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</si>
  <si>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</si>
  <si>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</si>
  <si>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</si>
  <si>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</si>
  <si>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</si>
  <si>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</si>
  <si>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</si>
  <si>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</si>
  <si>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</si>
  <si>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</si>
  <si>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</si>
  <si>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</si>
  <si>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</si>
  <si>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</si>
  <si>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</si>
  <si>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</si>
  <si>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</si>
  <si>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</si>
  <si>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</si>
  <si>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</si>
  <si>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</si>
  <si>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</si>
  <si>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</si>
  <si>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</si>
  <si>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</si>
  <si>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</si>
  <si>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</si>
  <si>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</si>
  <si>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</si>
  <si>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</si>
  <si>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</si>
  <si>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</si>
  <si>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</si>
  <si>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</si>
  <si>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</si>
  <si>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</si>
  <si>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</si>
  <si>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</si>
  <si>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</si>
  <si>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</si>
  <si>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</si>
  <si>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</si>
  <si>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</si>
  <si>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</si>
  <si>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</si>
  <si>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</si>
  <si>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</si>
  <si>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</si>
  <si>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</si>
  <si>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</si>
  <si>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</si>
  <si>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</si>
  <si>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</si>
  <si>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</si>
  <si>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</si>
  <si>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</si>
  <si>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</si>
  <si>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</si>
  <si>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</si>
  <si>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</si>
  <si>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</si>
  <si>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</si>
  <si>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</si>
  <si>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</si>
  <si>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</si>
  <si>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</si>
  <si>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</si>
  <si>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</si>
  <si>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</si>
  <si>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</si>
  <si>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</si>
  <si>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</si>
  <si>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</si>
  <si>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</si>
  <si>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</si>
  <si>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</si>
  <si>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</si>
  <si>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</si>
  <si>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</si>
  <si>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</si>
  <si>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</si>
  <si>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</si>
  <si>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</si>
  <si>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</si>
  <si>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</si>
  <si>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</si>
  <si>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</si>
  <si>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</si>
  <si>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</si>
  <si>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</si>
  <si>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</si>
  <si>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</si>
  <si>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</si>
  <si>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</si>
  <si>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</si>
  <si>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</si>
  <si>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</si>
  <si>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</si>
  <si>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</si>
  <si>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</si>
  <si>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</si>
  <si>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</si>
  <si>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</si>
  <si>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</si>
  <si>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</si>
  <si>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</si>
  <si>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</si>
  <si>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</si>
  <si>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</si>
  <si>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</si>
  <si>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</si>
  <si>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</si>
  <si>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</si>
  <si>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</si>
  <si>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</si>
  <si>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</si>
  <si>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</si>
  <si>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</si>
  <si>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</si>
  <si>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</si>
  <si>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</si>
  <si>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</si>
  <si>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</si>
  <si>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</si>
  <si>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</si>
  <si>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</si>
  <si>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</si>
  <si>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</si>
  <si>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</si>
  <si>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</si>
  <si>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</si>
  <si>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</si>
  <si>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</si>
  <si>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</si>
  <si>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</si>
  <si>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</si>
  <si>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</si>
  <si>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</si>
  <si>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</si>
  <si>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</si>
  <si>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</si>
  <si>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</si>
  <si>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</si>
  <si>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</si>
  <si>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</si>
  <si>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</si>
  <si>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</si>
  <si>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</si>
  <si>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</si>
  <si>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</si>
  <si>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</si>
  <si>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</si>
  <si>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</si>
  <si>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</si>
  <si>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</si>
  <si>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</si>
  <si>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</si>
  <si>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</si>
  <si>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</si>
  <si>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</si>
  <si>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</si>
  <si>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</si>
  <si>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</si>
  <si>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</si>
  <si>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</si>
  <si>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</si>
  <si>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</si>
  <si>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</si>
  <si>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</si>
  <si>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</si>
  <si>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</si>
  <si>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</si>
  <si>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</si>
  <si>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</si>
  <si>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</si>
  <si>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</si>
  <si>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</si>
  <si>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</si>
  <si>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</si>
  <si>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</si>
  <si>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</si>
  <si>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</si>
  <si>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</si>
  <si>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</si>
  <si>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</si>
  <si>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</si>
  <si>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</si>
  <si>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</si>
  <si>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</si>
  <si>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</si>
  <si>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</si>
  <si>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</si>
  <si>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</si>
  <si>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</si>
  <si>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</si>
  <si>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</si>
  <si>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</si>
  <si>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</si>
  <si>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</si>
  <si>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</si>
  <si>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</si>
  <si>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</si>
  <si>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</si>
  <si>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</si>
  <si>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</si>
  <si>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</si>
  <si>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</si>
  <si>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</si>
  <si>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</si>
  <si>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</si>
  <si>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</si>
  <si>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</si>
  <si>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</si>
  <si>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</si>
  <si>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</si>
  <si>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</si>
  <si>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</si>
  <si>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</si>
  <si>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</si>
  <si>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</si>
  <si>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</si>
  <si>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</si>
  <si>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</si>
  <si>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</si>
  <si>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</si>
  <si>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</si>
  <si>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</si>
  <si>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</si>
  <si>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</si>
  <si>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</si>
  <si>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</si>
  <si>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</si>
  <si>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</si>
  <si>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</si>
  <si>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</si>
  <si>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</si>
  <si>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</si>
  <si>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</si>
  <si>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</si>
  <si>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</si>
  <si>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</si>
  <si>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</si>
  <si>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</si>
  <si>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</si>
  <si>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</si>
  <si>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</si>
  <si>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</si>
  <si>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</si>
  <si>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</si>
  <si>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</si>
  <si>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</si>
  <si>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</si>
  <si>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</si>
  <si>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</si>
  <si>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</si>
  <si>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</si>
  <si>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</si>
  <si>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</si>
  <si>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</si>
  <si>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</si>
  <si>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</si>
  <si>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</si>
  <si>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</si>
  <si>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</si>
  <si>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</si>
  <si>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</si>
  <si>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</si>
  <si>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</si>
  <si>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</si>
  <si>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</si>
  <si>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</si>
  <si>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</si>
  <si>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</si>
  <si>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</si>
  <si>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</si>
  <si>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</si>
  <si>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</si>
  <si>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</si>
  <si>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</si>
  <si>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</si>
  <si>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</si>
  <si>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</si>
  <si>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</si>
  <si>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</si>
  <si>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</si>
  <si>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</si>
  <si>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</si>
  <si>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</si>
  <si>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</si>
  <si>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</si>
  <si>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</si>
  <si>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</si>
  <si>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</si>
  <si>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</si>
  <si>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</si>
  <si>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</si>
  <si>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</si>
  <si>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</si>
  <si>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</si>
  <si>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</si>
  <si>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</si>
  <si>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</si>
  <si>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</si>
  <si>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</si>
  <si>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</si>
  <si>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</si>
  <si>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</si>
  <si>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</si>
  <si>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</si>
  <si>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</si>
  <si>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</si>
  <si>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</si>
  <si>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</si>
  <si>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</si>
  <si>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</si>
  <si>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</si>
  <si>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</si>
  <si>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</si>
  <si>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</si>
  <si>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</si>
  <si>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</si>
  <si>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</si>
  <si>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</si>
  <si>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</si>
  <si>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</si>
  <si>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</si>
  <si>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</si>
  <si>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</si>
  <si>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</si>
  <si>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</si>
  <si>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</si>
  <si>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</si>
  <si>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</si>
  <si>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</si>
  <si>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</si>
  <si>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</si>
  <si>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</si>
  <si>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</si>
  <si>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</si>
  <si>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</si>
  <si>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</si>
  <si>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</si>
  <si>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</si>
  <si>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</si>
  <si>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</si>
  <si>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</si>
  <si>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</si>
  <si>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</si>
  <si>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</si>
  <si>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</si>
  <si>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</si>
  <si>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</si>
  <si>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</si>
  <si>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</si>
  <si>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</si>
  <si>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</si>
  <si>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</si>
  <si>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</si>
  <si>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</si>
  <si>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</si>
  <si>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</si>
  <si>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</si>
  <si>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</si>
  <si>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</si>
  <si>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</si>
  <si>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</si>
  <si>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</si>
  <si>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</si>
  <si>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</si>
  <si>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</si>
  <si>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</si>
  <si>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</si>
  <si>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</si>
  <si>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</si>
  <si>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</si>
  <si>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</si>
  <si>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</si>
  <si>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</si>
  <si>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</si>
  <si>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</si>
  <si>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</si>
  <si>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</si>
  <si>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</si>
  <si>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</si>
  <si>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</si>
  <si>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</si>
  <si>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</si>
  <si>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</si>
  <si>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</si>
  <si>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</si>
  <si>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</si>
  <si>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</si>
  <si>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</si>
  <si>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</si>
  <si>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</si>
  <si>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</si>
  <si>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</si>
  <si>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</si>
  <si>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</si>
  <si>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</si>
  <si>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</si>
  <si>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</si>
  <si>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</si>
  <si>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</si>
  <si>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</si>
  <si>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</si>
  <si>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</si>
  <si>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</si>
  <si>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</si>
  <si>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</si>
  <si>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</si>
  <si>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</si>
  <si>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</si>
  <si>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</si>
  <si>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</si>
  <si>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</si>
  <si>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</si>
  <si>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</si>
  <si>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</si>
  <si>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</si>
  <si>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</si>
  <si>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</si>
  <si>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</si>
  <si>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</si>
  <si>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</si>
  <si>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</si>
  <si>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</si>
  <si>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</si>
  <si>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</si>
  <si>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</si>
  <si>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</si>
  <si>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</si>
  <si>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</si>
  <si>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</si>
  <si>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</si>
  <si>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</si>
  <si>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</si>
  <si>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</si>
  <si>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</si>
  <si>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</si>
  <si>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</si>
  <si>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</si>
  <si>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</si>
  <si>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</si>
  <si>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</si>
  <si>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</si>
  <si>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</si>
  <si>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</si>
  <si>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</si>
  <si>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</si>
  <si>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</si>
  <si>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</si>
  <si>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</si>
  <si>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</si>
  <si>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</si>
  <si>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</si>
  <si>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</si>
  <si>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</si>
  <si>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</si>
  <si>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</si>
  <si>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</si>
  <si>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</si>
  <si>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</si>
  <si>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</si>
  <si>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</si>
  <si>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</si>
  <si>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</si>
  <si>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</si>
  <si>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</si>
  <si>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</si>
  <si>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</si>
  <si>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</si>
  <si>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</si>
  <si>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</si>
  <si>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</si>
  <si>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</si>
  <si>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</si>
  <si>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</si>
  <si>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</si>
  <si>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</si>
  <si>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</si>
  <si>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</si>
  <si>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</si>
  <si>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</si>
  <si>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</si>
  <si>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</si>
  <si>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</si>
  <si>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</si>
  <si>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</si>
  <si>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</si>
  <si>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</si>
  <si>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</si>
  <si>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</si>
  <si>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</si>
  <si>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</si>
  <si>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</si>
  <si>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</si>
  <si>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</si>
  <si>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</si>
  <si>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</si>
  <si>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</si>
  <si>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</si>
  <si>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</si>
  <si>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</si>
  <si>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</si>
  <si>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</si>
  <si>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</si>
  <si>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</si>
  <si>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</si>
  <si>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</si>
  <si>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</si>
  <si>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</si>
  <si>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</si>
  <si>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</si>
  <si>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</si>
  <si>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</si>
  <si>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</si>
  <si>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</si>
  <si>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</si>
  <si>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</si>
  <si>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</si>
  <si>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</si>
  <si>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</si>
  <si>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</si>
  <si>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</si>
  <si>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</si>
  <si>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</si>
  <si>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</si>
  <si>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</si>
  <si>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</si>
  <si>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</si>
  <si>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</si>
  <si>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</si>
  <si>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</si>
  <si>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</si>
  <si>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</si>
  <si>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</si>
  <si>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</si>
  <si>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</si>
  <si>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</si>
  <si>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</si>
  <si>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</si>
  <si>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</si>
  <si>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</si>
  <si>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</si>
  <si>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</si>
  <si>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</si>
  <si>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</si>
  <si>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</si>
  <si>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</si>
  <si>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</si>
  <si>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</si>
  <si>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</si>
  <si>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</si>
  <si>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</si>
  <si>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</si>
  <si>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</si>
  <si>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</si>
  <si>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</si>
  <si>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</si>
  <si>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</si>
  <si>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</si>
  <si>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</si>
  <si>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</si>
  <si>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</si>
  <si>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</si>
  <si>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</si>
  <si>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</si>
  <si>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</si>
  <si>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</si>
  <si>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</si>
  <si>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</si>
  <si>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</si>
  <si>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</si>
  <si>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</si>
  <si>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</si>
  <si>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</si>
  <si>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</si>
  <si>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</si>
  <si>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</si>
  <si>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</si>
  <si>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</si>
  <si>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</si>
  <si>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</si>
  <si>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</si>
  <si>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</si>
  <si>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</si>
  <si>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</si>
  <si>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</si>
  <si>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</si>
  <si>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</si>
  <si>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</si>
  <si>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</si>
  <si>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</si>
  <si>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</si>
  <si>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</si>
  <si>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</si>
  <si>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</si>
  <si>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</si>
  <si>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</si>
  <si>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</si>
  <si>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</si>
  <si>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</si>
  <si>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</si>
  <si>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</si>
  <si>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</si>
  <si>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</si>
  <si>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</si>
  <si>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</si>
  <si>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</si>
  <si>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</si>
  <si>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</si>
  <si>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</si>
  <si>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</si>
  <si>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</si>
  <si>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</si>
  <si>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</si>
  <si>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</si>
  <si>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</si>
  <si>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</si>
  <si>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</si>
  <si>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</si>
  <si>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</si>
  <si>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</si>
  <si>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</si>
  <si>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</si>
  <si>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</si>
  <si>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</si>
  <si>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</si>
  <si>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</si>
  <si>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</si>
  <si>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</si>
  <si>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</si>
  <si>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</si>
  <si>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</si>
  <si>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</si>
  <si>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</si>
  <si>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</si>
  <si>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</si>
  <si>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</si>
  <si>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</si>
  <si>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</si>
  <si>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</si>
  <si>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</si>
  <si>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</si>
  <si>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</si>
  <si>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</si>
  <si>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</si>
  <si>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</si>
  <si>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</si>
  <si>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</si>
  <si>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</si>
  <si>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</si>
  <si>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</si>
  <si>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</si>
  <si>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</si>
  <si>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</si>
  <si>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</si>
  <si>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</si>
  <si>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</si>
  <si>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</si>
  <si>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</si>
  <si>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</si>
  <si>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</si>
  <si>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</si>
  <si>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</si>
  <si>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</si>
  <si>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</si>
  <si>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</si>
  <si>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</si>
  <si>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</si>
  <si>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</si>
  <si>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</si>
  <si>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</si>
  <si>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</si>
  <si>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</si>
  <si>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</si>
  <si>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</si>
  <si>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</si>
  <si>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</si>
  <si>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</si>
  <si>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</si>
  <si>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</si>
  <si>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</si>
  <si>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</si>
  <si>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</si>
  <si>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</si>
  <si>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</si>
  <si>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</si>
  <si>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</si>
  <si>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</si>
  <si>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</si>
  <si>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</si>
  <si>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</si>
  <si>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</si>
  <si>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</si>
  <si>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</si>
  <si>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</si>
  <si>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</si>
  <si>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</si>
  <si>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</si>
  <si>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</si>
  <si>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</si>
  <si>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</si>
  <si>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</si>
  <si>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</si>
  <si>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</si>
  <si>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</si>
  <si>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</si>
  <si>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</si>
  <si>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</si>
  <si>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</si>
  <si>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</si>
  <si>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</si>
  <si>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</si>
  <si>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</si>
  <si>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</si>
  <si>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</si>
  <si>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</si>
  <si>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</si>
  <si>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</si>
  <si>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</si>
  <si>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</si>
  <si>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</si>
  <si>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</si>
  <si>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</si>
  <si>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</si>
  <si>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</si>
  <si>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</si>
  <si>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</si>
  <si>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</si>
  <si>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</si>
  <si>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</si>
  <si>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</si>
  <si>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</si>
  <si>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</si>
  <si>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</si>
  <si>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</si>
  <si>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</si>
  <si>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</si>
  <si>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</si>
  <si>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</si>
  <si>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</si>
  <si>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</si>
  <si>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</si>
  <si>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</si>
  <si>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</si>
  <si>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</si>
  <si>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</si>
  <si>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</si>
  <si>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</si>
  <si>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</si>
  <si>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</si>
  <si>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</si>
  <si>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</si>
  <si>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</si>
  <si>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</si>
  <si>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</si>
  <si>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</si>
  <si>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</si>
  <si>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</si>
  <si>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</si>
  <si>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</si>
  <si>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</si>
  <si>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</si>
  <si>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</si>
  <si>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</si>
  <si>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</si>
  <si>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</si>
  <si>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</si>
  <si>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</si>
  <si>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</si>
  <si>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</si>
  <si>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</si>
  <si>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</si>
  <si>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</si>
  <si>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</si>
  <si>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</si>
  <si>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</si>
  <si>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</si>
  <si>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</si>
  <si>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</si>
  <si>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</si>
  <si>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</si>
  <si>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</si>
  <si>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</si>
  <si>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</si>
  <si>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</si>
  <si>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</si>
  <si>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</si>
  <si>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</si>
  <si>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</si>
  <si>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</si>
  <si>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</si>
  <si>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</si>
  <si>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</si>
  <si>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</si>
  <si>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</si>
  <si>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</si>
  <si>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</si>
  <si>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</si>
  <si>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</si>
  <si>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</si>
  <si>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</si>
  <si>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</si>
  <si>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</si>
  <si>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</si>
  <si>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</si>
  <si>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</si>
  <si>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</si>
  <si>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</si>
  <si>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</si>
  <si>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</si>
  <si>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</si>
  <si>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</si>
  <si>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</si>
  <si>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</si>
  <si>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</si>
  <si>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</si>
  <si>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</si>
  <si>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</si>
  <si>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</si>
  <si>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</si>
  <si>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</si>
  <si>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</si>
  <si>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</si>
  <si>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</si>
  <si>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</si>
  <si>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</si>
  <si>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</si>
  <si>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</si>
  <si>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</si>
  <si>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</si>
  <si>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</si>
  <si>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</si>
  <si>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</si>
  <si>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</si>
  <si>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</si>
  <si>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</si>
  <si>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</si>
  <si>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</si>
  <si>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</si>
  <si>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</si>
  <si>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</si>
  <si>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</si>
  <si>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</si>
  <si>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</si>
  <si>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</si>
  <si>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</si>
  <si>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</si>
  <si>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</si>
  <si>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</si>
  <si>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</si>
  <si>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</si>
  <si>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</si>
  <si>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</si>
  <si>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</si>
  <si>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</si>
  <si>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</si>
  <si>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</si>
  <si>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</si>
  <si>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</si>
  <si>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</si>
  <si>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</si>
  <si>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</si>
  <si>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</si>
  <si>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</si>
  <si>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</si>
  <si>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</si>
  <si>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</si>
  <si>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</si>
  <si>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</si>
  <si>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</si>
  <si>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</si>
  <si>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</si>
  <si>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</si>
  <si>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</si>
  <si>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</si>
  <si>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</si>
  <si>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</si>
  <si>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</si>
  <si>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</si>
  <si>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</si>
  <si>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</si>
  <si>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</si>
  <si>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</si>
  <si>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</si>
  <si>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</si>
  <si>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</si>
  <si>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</si>
  <si>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</si>
  <si>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</si>
  <si>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</si>
  <si>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</si>
  <si>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</si>
  <si>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</si>
  <si>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</si>
  <si>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</si>
  <si>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</si>
  <si>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</si>
  <si>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</si>
  <si>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</si>
  <si>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</si>
  <si>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</si>
  <si>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</si>
  <si>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</si>
  <si>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</si>
  <si>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</si>
  <si>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</si>
  <si>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</si>
  <si>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</si>
  <si>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</si>
  <si>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</si>
  <si>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</si>
  <si>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</si>
  <si>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</si>
  <si>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</si>
  <si>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</si>
  <si>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</si>
  <si>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</si>
  <si>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</si>
  <si>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</si>
  <si>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</si>
  <si>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</si>
  <si>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</si>
  <si>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</si>
  <si>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</si>
  <si>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</si>
  <si>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</si>
  <si>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</si>
  <si>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</si>
  <si>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</si>
  <si>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</si>
  <si>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</si>
  <si>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</si>
  <si>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</si>
  <si>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</si>
  <si>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</si>
  <si>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</si>
  <si>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</si>
  <si>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</si>
  <si>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</si>
  <si>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</si>
  <si>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</si>
  <si>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</si>
  <si>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</si>
  <si>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</si>
  <si>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</si>
  <si>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</si>
  <si>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</si>
  <si>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</si>
  <si>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</si>
  <si>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</si>
  <si>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</si>
  <si>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</si>
  <si>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</si>
  <si>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</si>
  <si>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</si>
  <si>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</si>
  <si>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</si>
  <si>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</si>
  <si>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</si>
  <si>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</si>
  <si>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</si>
  <si>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</si>
  <si>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</si>
  <si>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</si>
  <si>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</si>
  <si>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</si>
  <si>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</si>
  <si>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</si>
  <si>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</si>
  <si>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</si>
  <si>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</si>
  <si>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</si>
  <si>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</si>
  <si>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</si>
  <si>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</si>
  <si>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</si>
  <si>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</si>
  <si>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</si>
  <si>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</si>
  <si>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</si>
  <si>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</si>
  <si>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</si>
  <si>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</si>
  <si>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</si>
  <si>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</si>
  <si>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</si>
  <si>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</si>
  <si>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</si>
  <si>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</si>
  <si>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</si>
  <si>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</si>
  <si>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</si>
  <si>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</si>
  <si>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</si>
  <si>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</si>
  <si>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</si>
  <si>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</si>
  <si>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</si>
  <si>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</si>
  <si>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</si>
  <si>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</si>
  <si>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</si>
  <si>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</si>
  <si>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</si>
  <si>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</si>
  <si>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</si>
  <si>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</si>
  <si>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</si>
  <si>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</si>
  <si>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</si>
  <si>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</si>
  <si>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</si>
  <si>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</si>
  <si>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</si>
  <si>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</si>
  <si>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</si>
  <si>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</si>
  <si>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</si>
  <si>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</si>
  <si>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</si>
  <si>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</si>
  <si>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</si>
  <si>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</si>
  <si>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</si>
  <si>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</si>
  <si>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</si>
  <si>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</si>
  <si>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</si>
  <si>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</si>
  <si>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</si>
  <si>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</si>
  <si>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</si>
  <si>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</si>
  <si>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</si>
  <si>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</si>
  <si>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</si>
  <si>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</si>
  <si>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</si>
  <si>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</si>
  <si>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</si>
  <si>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</si>
  <si>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</si>
  <si>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</si>
  <si>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</si>
  <si>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</si>
  <si>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</si>
  <si>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</si>
  <si>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</si>
  <si>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</si>
  <si>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</si>
  <si>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</si>
  <si>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</si>
  <si>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</si>
  <si>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</si>
  <si>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</si>
  <si>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</si>
  <si>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</si>
  <si>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</si>
  <si>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</si>
  <si>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</si>
  <si>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</si>
  <si>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</si>
  <si>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</si>
  <si>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</si>
  <si>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</si>
  <si>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</si>
  <si>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</si>
  <si>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</si>
  <si>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</si>
  <si>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</si>
  <si>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</si>
  <si>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</si>
  <si>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</si>
  <si>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</si>
  <si>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</si>
  <si>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</si>
  <si>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</si>
  <si>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</si>
  <si>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</si>
  <si>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</si>
  <si>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</si>
  <si>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</si>
  <si>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</si>
  <si>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</si>
  <si>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</si>
  <si>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</si>
  <si>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</si>
  <si>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</si>
  <si>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</si>
  <si>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</si>
  <si>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</si>
  <si>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</si>
  <si>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</si>
  <si>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</si>
  <si>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</si>
  <si>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</si>
  <si>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</si>
  <si>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</si>
  <si>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</si>
  <si>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</si>
  <si>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</si>
  <si>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</si>
  <si>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</si>
  <si>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</si>
  <si>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</si>
  <si>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</si>
  <si>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</si>
  <si>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</si>
  <si>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</si>
  <si>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</si>
  <si>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</si>
  <si>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</si>
  <si>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</si>
  <si>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</si>
  <si>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</si>
  <si>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</si>
  <si>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</si>
  <si>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</si>
  <si>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</si>
  <si>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</si>
  <si>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</si>
  <si>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</si>
  <si>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</si>
  <si>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</si>
  <si>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</si>
  <si>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</si>
  <si>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</si>
  <si>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</si>
  <si>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</si>
  <si>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</si>
  <si>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</si>
  <si>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</si>
  <si>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</si>
  <si>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</si>
  <si>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</si>
  <si>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</si>
  <si>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</si>
  <si>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</si>
  <si>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</si>
  <si>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</si>
  <si>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</si>
  <si>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</si>
  <si>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</si>
  <si>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</si>
  <si>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</si>
  <si>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</si>
  <si>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</si>
  <si>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</si>
  <si>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</si>
  <si>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</si>
  <si>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</si>
  <si>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</si>
  <si>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</si>
  <si>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</si>
  <si>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</si>
  <si>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</si>
  <si>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</si>
  <si>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</si>
  <si>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</si>
  <si>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</si>
  <si>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</si>
  <si>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</si>
  <si>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</si>
  <si>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</si>
  <si>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</si>
  <si>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</si>
  <si>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</si>
  <si>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</si>
  <si>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</si>
  <si>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</si>
  <si>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</si>
  <si>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</si>
  <si>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</si>
  <si>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</si>
  <si>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</si>
  <si>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</si>
  <si>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</si>
  <si>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</si>
  <si>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</si>
  <si>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</si>
  <si>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</si>
  <si>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</si>
  <si>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</si>
  <si>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</si>
  <si>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</si>
  <si>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</si>
  <si>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</si>
  <si>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</si>
  <si>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</si>
  <si>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</si>
  <si>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</si>
  <si>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</si>
  <si>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</si>
  <si>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</si>
  <si>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</si>
  <si>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</si>
  <si>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</si>
  <si>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</si>
  <si>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</si>
  <si>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</si>
  <si>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</si>
  <si>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</si>
  <si>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</si>
  <si>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</si>
  <si>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</si>
  <si>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</si>
  <si>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</si>
  <si>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</si>
  <si>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</si>
  <si>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</si>
  <si>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</si>
  <si>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</si>
  <si>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</si>
  <si>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</si>
  <si>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</si>
  <si>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</si>
  <si>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</si>
  <si>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</si>
  <si>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</si>
  <si>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</si>
  <si>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</si>
  <si>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</si>
  <si>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</si>
  <si>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</si>
  <si>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</si>
  <si>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</si>
  <si>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</si>
  <si>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</si>
  <si>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</si>
  <si>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</si>
  <si>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</si>
  <si>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</si>
  <si>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</si>
  <si>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</si>
  <si>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</si>
  <si>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</si>
  <si>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</si>
  <si>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</si>
  <si>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</si>
  <si>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</si>
  <si>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</si>
  <si>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</si>
  <si>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</si>
  <si>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</si>
  <si>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</si>
  <si>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</si>
  <si>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</si>
  <si>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</si>
  <si>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</si>
  <si>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</si>
  <si>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</si>
  <si>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</si>
  <si>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</si>
  <si>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</si>
  <si>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</si>
  <si>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</si>
  <si>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</si>
  <si>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</si>
  <si>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</si>
  <si>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</si>
  <si>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</si>
  <si>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</si>
  <si>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</si>
  <si>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</si>
  <si>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</si>
  <si>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</si>
  <si>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</si>
  <si>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</si>
  <si>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</si>
  <si>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</si>
  <si>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</si>
  <si>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</si>
  <si>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</si>
  <si>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</si>
  <si>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</si>
  <si>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</si>
  <si>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</si>
  <si>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</si>
  <si>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</si>
  <si>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</si>
  <si>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</si>
  <si>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</si>
  <si>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</si>
  <si>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</si>
  <si>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</si>
  <si>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</si>
  <si>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</si>
  <si>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</si>
  <si>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</si>
  <si>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</si>
  <si>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</si>
  <si>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</si>
  <si>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</si>
  <si>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</si>
  <si>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</si>
  <si>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</si>
  <si>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</si>
  <si>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</si>
  <si>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</si>
  <si>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</si>
  <si>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</si>
  <si>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</si>
  <si>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</si>
  <si>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</si>
  <si>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</si>
  <si>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</si>
  <si>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</si>
  <si>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</si>
  <si>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</si>
  <si>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</si>
  <si>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</si>
  <si>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</si>
  <si>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</si>
  <si>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</si>
  <si>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</si>
  <si>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</si>
  <si>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</si>
  <si>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</si>
  <si>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</si>
  <si>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</si>
  <si>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</si>
  <si>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</si>
  <si>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</si>
  <si>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</si>
  <si>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</si>
  <si>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</si>
  <si>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</si>
  <si>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</si>
  <si>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</si>
  <si>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</si>
  <si>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</si>
  <si>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</si>
  <si>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</si>
  <si>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</si>
  <si>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</si>
  <si>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</si>
  <si>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</si>
  <si>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</si>
  <si>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</si>
  <si>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</si>
  <si>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</si>
  <si>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</si>
  <si>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</si>
  <si>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</si>
  <si>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</si>
  <si>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</si>
  <si>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</si>
  <si>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</si>
  <si>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</si>
  <si>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</si>
  <si>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</si>
  <si>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</si>
  <si>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</si>
  <si>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</si>
  <si>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</si>
  <si>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</si>
  <si>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</si>
  <si>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</si>
  <si>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</si>
  <si>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</si>
  <si>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</si>
  <si>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</si>
  <si>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</si>
  <si>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</si>
  <si>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</si>
  <si>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</si>
  <si>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</si>
  <si>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</si>
  <si>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</si>
  <si>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</si>
  <si>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</si>
  <si>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</si>
  <si>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</si>
  <si>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</si>
  <si>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</si>
  <si>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</si>
  <si>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</si>
  <si>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</si>
  <si>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</si>
  <si>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</si>
  <si>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</si>
  <si>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</si>
  <si>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</si>
  <si>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</si>
  <si>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</si>
  <si>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</si>
  <si>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</si>
  <si>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</si>
  <si>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</si>
  <si>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</si>
  <si>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</si>
  <si>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</si>
  <si>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</si>
  <si>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</si>
  <si>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</si>
  <si>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</si>
  <si>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</si>
  <si>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</si>
  <si>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</si>
  <si>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</si>
  <si>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</si>
  <si>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</si>
  <si>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</si>
  <si>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</si>
  <si>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</si>
  <si>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</si>
  <si>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</si>
  <si>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</si>
  <si>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</si>
  <si>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</si>
  <si>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</si>
  <si>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</si>
  <si>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</si>
  <si>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</si>
  <si>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</si>
  <si>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</si>
  <si>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</si>
  <si>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</si>
  <si>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</si>
  <si>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</si>
  <si>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</si>
  <si>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</si>
  <si>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</si>
  <si>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</si>
  <si>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</si>
  <si>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</si>
  <si>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</si>
  <si>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</si>
  <si>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</si>
  <si>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</si>
  <si>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</si>
  <si>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</si>
  <si>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</si>
  <si>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</si>
  <si>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</si>
  <si>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</si>
  <si>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</si>
  <si>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</si>
  <si>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</si>
  <si>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</si>
  <si>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</si>
  <si>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</si>
  <si>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</si>
  <si>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</si>
  <si>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</si>
  <si>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</si>
  <si>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</si>
  <si>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</si>
  <si>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</si>
  <si>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</si>
  <si>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</si>
  <si>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</si>
  <si>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</si>
  <si>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</si>
  <si>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</si>
  <si>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</si>
  <si>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</si>
  <si>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</si>
  <si>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</si>
  <si>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</si>
  <si>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</si>
  <si>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</si>
  <si>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</si>
  <si>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</si>
  <si>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</si>
  <si>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</si>
  <si>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</si>
  <si>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</si>
  <si>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</si>
  <si>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</si>
  <si>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</si>
  <si>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</si>
  <si>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</si>
  <si>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</si>
  <si>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</si>
  <si>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</si>
  <si>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</si>
  <si>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</si>
  <si>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</si>
  <si>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</si>
  <si>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</si>
  <si>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</si>
  <si>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</si>
  <si>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</si>
  <si>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</si>
  <si>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</si>
  <si>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</si>
  <si>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</si>
  <si>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</si>
  <si>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</si>
  <si>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</si>
  <si>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</si>
  <si>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</si>
  <si>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</si>
  <si>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</si>
  <si>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</si>
  <si>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</si>
  <si>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</si>
  <si>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</si>
  <si>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</si>
  <si>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</si>
  <si>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</si>
  <si>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</si>
  <si>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</si>
  <si>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</si>
  <si>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</si>
  <si>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</si>
  <si>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</si>
  <si>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</si>
  <si>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</si>
  <si>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</si>
  <si>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</si>
  <si>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</si>
  <si>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</si>
  <si>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</si>
  <si>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</si>
  <si>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</si>
  <si>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</si>
  <si>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</si>
  <si>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</si>
  <si>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</si>
  <si>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</si>
  <si>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</si>
  <si>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</si>
  <si>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</si>
  <si>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</si>
  <si>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</si>
  <si>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</si>
  <si>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</si>
  <si>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</si>
  <si>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</si>
  <si>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</si>
  <si>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</si>
  <si>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</si>
  <si>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</si>
  <si>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</si>
  <si>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</si>
  <si>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</si>
  <si>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</si>
  <si>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</si>
  <si>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</si>
  <si>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</si>
  <si>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</si>
  <si>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</si>
  <si>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</si>
  <si>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</si>
  <si>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</si>
  <si>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</si>
  <si>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</si>
  <si>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</si>
  <si>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</si>
  <si>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</si>
  <si>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</si>
  <si>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</si>
  <si>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</si>
  <si>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</si>
  <si>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</si>
  <si>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</si>
  <si>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</si>
  <si>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</si>
  <si>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</si>
  <si>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</si>
  <si>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</si>
  <si>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</si>
  <si>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</si>
  <si>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</si>
  <si>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</si>
  <si>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</si>
  <si>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</si>
  <si>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</si>
  <si>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</si>
  <si>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</si>
  <si>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</si>
  <si>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</si>
  <si>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</si>
  <si>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</si>
  <si>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</si>
  <si>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</si>
  <si>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</si>
  <si>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</si>
  <si>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</si>
  <si>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</si>
  <si>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</si>
  <si>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</si>
  <si>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</si>
  <si>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</si>
  <si>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</si>
  <si>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</si>
  <si>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</si>
  <si>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</si>
  <si>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</si>
  <si>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</si>
  <si>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</si>
  <si>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</si>
  <si>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</si>
  <si>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</si>
  <si>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</si>
  <si>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</si>
  <si>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</si>
  <si>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</si>
  <si>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</si>
  <si>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</si>
  <si>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</si>
  <si>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</si>
  <si>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</si>
  <si>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</si>
  <si>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</si>
  <si>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</si>
  <si>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</si>
  <si>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</si>
  <si>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</si>
  <si>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</si>
  <si>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</si>
  <si>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</si>
  <si>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</si>
  <si>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</si>
  <si>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</si>
  <si>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</si>
  <si>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</si>
  <si>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</si>
  <si>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</si>
  <si>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</si>
  <si>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</si>
  <si>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</si>
  <si>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</si>
  <si>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</si>
  <si>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</si>
  <si>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</si>
  <si>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</si>
  <si>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</si>
  <si>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</si>
  <si>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</si>
  <si>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</si>
  <si>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</si>
  <si>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</si>
  <si>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</si>
  <si>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</si>
  <si>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</si>
  <si>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</si>
  <si>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</si>
  <si>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</si>
  <si>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</si>
  <si>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</si>
  <si>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</si>
  <si>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</si>
  <si>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</si>
  <si>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</si>
  <si>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</si>
  <si>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</si>
  <si>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</si>
  <si>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</si>
  <si>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</si>
  <si>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</si>
  <si>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</si>
  <si>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</si>
  <si>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</si>
  <si>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</si>
  <si>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</si>
  <si>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</si>
  <si>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</si>
  <si>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</si>
  <si>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</si>
  <si>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</si>
  <si>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</si>
  <si>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</si>
  <si>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</si>
  <si>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</si>
  <si>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</si>
  <si>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</si>
  <si>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</si>
  <si>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</si>
  <si>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</si>
  <si>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</si>
  <si>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</si>
  <si>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</si>
  <si>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</si>
  <si>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</si>
  <si>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</si>
  <si>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</si>
  <si>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</si>
  <si>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</si>
  <si>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</si>
  <si>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</si>
  <si>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</si>
  <si>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</si>
  <si>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</si>
  <si>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</si>
  <si>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</si>
  <si>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</si>
  <si>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</si>
  <si>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</si>
  <si>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</si>
  <si>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</si>
  <si>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</si>
  <si>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</si>
  <si>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</si>
  <si>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</si>
  <si>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</si>
  <si>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</si>
  <si>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</si>
  <si>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</si>
  <si>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</si>
  <si>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</si>
  <si>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</si>
  <si>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</si>
  <si>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</si>
  <si>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</si>
  <si>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</si>
  <si>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</si>
  <si>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</si>
  <si>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</si>
  <si>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</si>
  <si>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</si>
  <si>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</si>
  <si>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</si>
  <si>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</si>
  <si>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</si>
  <si>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</si>
  <si>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</si>
  <si>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</si>
  <si>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</si>
  <si>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</si>
  <si>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</si>
  <si>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</si>
  <si>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</si>
  <si>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</si>
  <si>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</si>
  <si>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</si>
  <si>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</si>
  <si>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</si>
  <si>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</si>
  <si>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</si>
  <si>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</si>
  <si>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</si>
  <si>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</si>
  <si>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</si>
  <si>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</si>
  <si>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</si>
  <si>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</si>
  <si>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</si>
  <si>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</si>
  <si>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</si>
  <si>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</si>
  <si>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</si>
  <si>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</si>
  <si>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</si>
  <si>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</si>
  <si>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</si>
  <si>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</si>
  <si>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</si>
  <si>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</si>
  <si>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</si>
  <si>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</si>
  <si>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</si>
  <si>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</si>
  <si>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</si>
  <si>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</si>
  <si>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</si>
  <si>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</si>
  <si>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</si>
  <si>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</si>
  <si>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</si>
  <si>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</si>
  <si>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</si>
  <si>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</si>
  <si>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</si>
  <si>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</si>
  <si>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</si>
  <si>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</si>
  <si>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</si>
  <si>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</si>
  <si>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</si>
  <si>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</si>
  <si>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</si>
  <si>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</si>
  <si>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</si>
  <si>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</si>
  <si>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</si>
  <si>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</si>
  <si>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</si>
  <si>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</si>
  <si>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</si>
  <si>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</si>
  <si>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</si>
  <si>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</si>
  <si>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</si>
  <si>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</si>
  <si>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</si>
  <si>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</si>
  <si>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</si>
  <si>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</si>
  <si>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</si>
  <si>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</si>
  <si>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</si>
  <si>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</si>
  <si>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</si>
  <si>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</si>
  <si>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</si>
  <si>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</si>
  <si>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</si>
  <si>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</si>
  <si>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</si>
  <si>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</si>
  <si>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</si>
  <si>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</si>
  <si>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</si>
  <si>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</si>
  <si>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</si>
  <si>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</si>
  <si>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</si>
  <si>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</si>
  <si>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</si>
  <si>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</si>
  <si>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</si>
  <si>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</si>
  <si>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</si>
  <si>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</si>
  <si>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</si>
  <si>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</si>
  <si>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</si>
  <si>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</si>
  <si>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</si>
  <si>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</si>
  <si>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</si>
  <si>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</si>
  <si>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</si>
  <si>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</si>
  <si>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</si>
  <si>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</si>
  <si>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</si>
  <si>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</si>
  <si>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</si>
  <si>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</si>
  <si>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</si>
  <si>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</si>
  <si>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</si>
  <si>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</si>
  <si>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</si>
  <si>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</si>
  <si>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</si>
  <si>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</si>
  <si>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</si>
  <si>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</si>
  <si>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</si>
  <si>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</si>
  <si>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</si>
  <si>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</si>
  <si>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</si>
  <si>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</si>
  <si>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</si>
  <si>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</si>
  <si>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</si>
  <si>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</si>
  <si>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</si>
  <si>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</si>
  <si>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</si>
  <si>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</si>
  <si>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</si>
  <si>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</si>
  <si>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</si>
  <si>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</si>
  <si>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</si>
  <si>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</si>
  <si>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</si>
  <si>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</si>
  <si>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</si>
  <si>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</si>
  <si>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</si>
  <si>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</si>
  <si>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</si>
  <si>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</si>
  <si>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</si>
  <si>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</si>
  <si>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</si>
  <si>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</si>
  <si>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</si>
  <si>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</si>
  <si>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</si>
  <si>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</si>
  <si>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</si>
  <si>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</si>
  <si>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</si>
  <si>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</si>
  <si>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</si>
  <si>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</si>
  <si>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</si>
  <si>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</si>
  <si>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</si>
  <si>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</si>
  <si>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</si>
  <si>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</si>
  <si>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</si>
  <si>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</si>
  <si>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</si>
  <si>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</si>
  <si>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</si>
  <si>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</si>
  <si>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</si>
  <si>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</si>
  <si>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</si>
  <si>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</si>
  <si>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</si>
  <si>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</si>
  <si>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</si>
  <si>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</si>
  <si>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</si>
  <si>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</si>
  <si>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</si>
  <si>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</si>
  <si>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</si>
  <si>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</si>
  <si>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</si>
  <si>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</si>
  <si>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</si>
  <si>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</si>
  <si>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</si>
  <si>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</si>
  <si>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</si>
  <si>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</si>
  <si>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</si>
  <si>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</si>
  <si>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</si>
  <si>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</si>
  <si>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</si>
  <si>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</si>
  <si>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</si>
  <si>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</si>
  <si>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</si>
  <si>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</si>
  <si>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</si>
  <si>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</si>
  <si>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</si>
  <si>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</si>
  <si>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</si>
  <si>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</si>
  <si>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</si>
  <si>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</si>
  <si>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</si>
  <si>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</si>
  <si>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</si>
  <si>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</si>
  <si>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</si>
  <si>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</si>
  <si>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</si>
  <si>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</si>
  <si>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</si>
  <si>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</si>
  <si>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</si>
  <si>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</si>
  <si>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</si>
  <si>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</si>
  <si>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</si>
  <si>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</si>
  <si>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</si>
  <si>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</si>
  <si>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</si>
  <si>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</si>
  <si>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</si>
  <si>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</si>
  <si>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</si>
  <si>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</si>
  <si>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</si>
  <si>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</si>
  <si>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</si>
  <si>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</si>
  <si>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</si>
  <si>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</si>
  <si>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</si>
  <si>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</si>
  <si>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</si>
  <si>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</si>
  <si>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</si>
  <si>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</si>
  <si>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</si>
  <si>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</si>
  <si>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</si>
  <si>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</si>
  <si>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</si>
  <si>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</si>
  <si>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</si>
  <si>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</si>
  <si>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</si>
  <si>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</si>
  <si>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</si>
  <si>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</si>
  <si>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</si>
  <si>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</si>
  <si>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</si>
  <si>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</si>
  <si>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</si>
  <si>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</si>
  <si>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</si>
  <si>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</si>
  <si>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</si>
  <si>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</si>
  <si>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</si>
  <si>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</si>
  <si>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</si>
  <si>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</si>
  <si>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</si>
  <si>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</si>
  <si>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</si>
  <si>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</si>
  <si>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</si>
  <si>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</si>
  <si>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</si>
  <si>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</si>
  <si>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</si>
  <si>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</si>
  <si>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</si>
  <si>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</si>
  <si>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</si>
  <si>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</si>
  <si>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</si>
  <si>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</si>
  <si>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</si>
  <si>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</si>
  <si>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</si>
  <si>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</si>
  <si>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</si>
  <si>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</si>
  <si>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</si>
  <si>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</si>
  <si>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</si>
  <si>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</si>
  <si>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</si>
  <si>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</si>
  <si>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</si>
  <si>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</si>
  <si>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</si>
  <si>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</si>
  <si>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</si>
  <si>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</si>
  <si>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</si>
  <si>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</si>
  <si>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</si>
  <si>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</si>
  <si>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</si>
  <si>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</si>
  <si>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</si>
  <si>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</si>
  <si>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</si>
  <si>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</si>
  <si>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</si>
  <si>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</si>
  <si>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</si>
  <si>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</si>
  <si>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</si>
  <si>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</si>
  <si>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</si>
  <si>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</si>
  <si>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</si>
  <si>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</si>
  <si>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</si>
  <si>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</si>
  <si>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</si>
  <si>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</si>
  <si>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</si>
  <si>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</si>
  <si>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</si>
  <si>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</si>
  <si>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</si>
  <si>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</si>
  <si>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</si>
  <si>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</si>
  <si>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</si>
  <si>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</si>
  <si>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</si>
  <si>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</si>
  <si>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</si>
  <si>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</si>
  <si>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</si>
  <si>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</si>
  <si>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</si>
  <si>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</si>
  <si>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</si>
  <si>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</si>
  <si>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</si>
  <si>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</si>
  <si>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</si>
  <si>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</si>
  <si>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</si>
  <si>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</si>
  <si>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</si>
  <si>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</si>
  <si>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</si>
  <si>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</si>
  <si>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</si>
  <si>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</si>
  <si>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</si>
  <si>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</si>
  <si>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</si>
  <si>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</si>
  <si>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</si>
  <si>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</si>
  <si>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</si>
  <si>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</si>
  <si>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</si>
  <si>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</si>
  <si>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</si>
  <si>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</si>
  <si>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</si>
  <si>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</si>
  <si>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</si>
  <si>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</si>
  <si>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</si>
  <si>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</si>
  <si>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</si>
  <si>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</si>
  <si>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</si>
  <si>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</si>
  <si>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</si>
  <si>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</si>
  <si>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</si>
  <si>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</si>
  <si>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</si>
  <si>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</si>
  <si>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</si>
  <si>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</si>
  <si>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</si>
  <si>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</si>
  <si>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</si>
  <si>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</si>
  <si>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</si>
  <si>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</si>
  <si>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</si>
  <si>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</si>
  <si>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</si>
  <si>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</si>
  <si>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</si>
  <si>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</si>
  <si>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</si>
  <si>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</si>
  <si>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</si>
  <si>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</si>
  <si>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</si>
  <si>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</si>
  <si>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</si>
  <si>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</si>
  <si>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</si>
  <si>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</si>
  <si>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</si>
  <si>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</si>
  <si>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</si>
  <si>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</si>
  <si>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</si>
  <si>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</si>
  <si>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</si>
  <si>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</si>
  <si>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</si>
  <si>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</si>
  <si>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</si>
  <si>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</si>
  <si>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</si>
  <si>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</si>
  <si>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</si>
  <si>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</si>
  <si>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</si>
  <si>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</si>
  <si>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</si>
  <si>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</si>
  <si>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</si>
  <si>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</si>
  <si>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</si>
  <si>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</si>
  <si>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</si>
  <si>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</si>
  <si>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</si>
  <si>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</si>
  <si>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</si>
  <si>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</si>
  <si>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</si>
  <si>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</si>
  <si>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</si>
  <si>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</si>
  <si>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</si>
  <si>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</si>
  <si>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</si>
  <si>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</si>
  <si>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</si>
  <si>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</si>
  <si>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</si>
  <si>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</si>
  <si>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</si>
  <si>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</si>
  <si>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</si>
  <si>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</si>
  <si>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</si>
  <si>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</si>
  <si>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</si>
  <si>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</si>
  <si>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</si>
  <si>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</si>
  <si>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</si>
  <si>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</si>
  <si>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</si>
  <si>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</si>
  <si>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</si>
  <si>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</si>
  <si>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</si>
  <si>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</si>
  <si>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</si>
  <si>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</si>
  <si>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</si>
  <si>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</si>
  <si>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</si>
  <si>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</si>
  <si>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</si>
  <si>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</si>
  <si>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</si>
  <si>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</si>
  <si>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</si>
  <si>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</si>
  <si>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</si>
  <si>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</si>
  <si>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</si>
  <si>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</si>
  <si>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</si>
  <si>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</si>
  <si>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</si>
  <si>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</si>
  <si>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</si>
  <si>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</si>
  <si>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</si>
  <si>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</si>
  <si>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</si>
  <si>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</si>
  <si>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</si>
  <si>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</si>
  <si>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</si>
  <si>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</si>
  <si>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</si>
  <si>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</si>
  <si>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</si>
  <si>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</si>
  <si>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</si>
  <si>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</si>
  <si>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</si>
  <si>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</si>
  <si>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</si>
  <si>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</si>
  <si>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</si>
  <si>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</si>
  <si>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</si>
  <si>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</si>
  <si>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</si>
  <si>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</si>
  <si>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</si>
  <si>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</si>
  <si>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</si>
  <si>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</si>
  <si>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</si>
  <si>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</si>
  <si>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</si>
  <si>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</si>
  <si>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</si>
  <si>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</si>
  <si>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</si>
  <si>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</si>
  <si>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</si>
  <si>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</si>
  <si>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</si>
  <si>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</si>
  <si>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</si>
  <si>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</si>
  <si>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</si>
  <si>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</si>
  <si>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</si>
  <si>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</si>
  <si>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</si>
  <si>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</si>
  <si>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</si>
  <si>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</si>
  <si>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</si>
  <si>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</si>
  <si>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</si>
  <si>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</si>
  <si>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</si>
  <si>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</si>
  <si>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</si>
  <si>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</si>
  <si>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</si>
  <si>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</si>
  <si>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</si>
  <si>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</si>
  <si>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</si>
  <si>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</si>
  <si>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</si>
  <si>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</si>
  <si>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</si>
  <si>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</si>
  <si>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</si>
  <si>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</si>
  <si>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</si>
  <si>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</si>
  <si>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</si>
  <si>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</si>
  <si>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</si>
  <si>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</si>
  <si>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</si>
  <si>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</si>
  <si>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</si>
  <si>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</si>
  <si>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</si>
  <si>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</si>
  <si>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</si>
  <si>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</si>
  <si>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</si>
  <si>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</si>
  <si>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</si>
  <si>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</si>
  <si>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</si>
  <si>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</si>
  <si>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</si>
  <si>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</si>
  <si>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</si>
  <si>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</si>
  <si>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</si>
  <si>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</si>
  <si>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</si>
  <si>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</si>
  <si>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</si>
  <si>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</si>
  <si>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</si>
  <si>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</si>
  <si>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</si>
  <si>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</si>
  <si>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</si>
  <si>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</si>
  <si>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</si>
  <si>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</si>
  <si>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</si>
  <si>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</si>
  <si>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</si>
  <si>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</si>
  <si>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</si>
  <si>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</si>
  <si>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</si>
  <si>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</si>
  <si>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</si>
  <si>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</si>
  <si>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</si>
  <si>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</si>
  <si>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</si>
  <si>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</si>
  <si>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</si>
  <si>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</si>
  <si>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</si>
  <si>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</si>
  <si>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</si>
  <si>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</si>
  <si>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</si>
  <si>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</si>
  <si>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</si>
  <si>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</si>
  <si>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</si>
  <si>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</si>
  <si>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</si>
  <si>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</si>
  <si>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</si>
  <si>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</si>
  <si>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</si>
  <si>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</si>
  <si>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</si>
  <si>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</si>
  <si>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</si>
  <si>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</si>
  <si>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</si>
  <si>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</si>
  <si>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</si>
  <si>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</si>
  <si>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</si>
  <si>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</si>
  <si>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</si>
  <si>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</si>
  <si>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</si>
  <si>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</si>
  <si>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</si>
  <si>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</si>
  <si>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</si>
  <si>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</si>
  <si>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</si>
  <si>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</si>
  <si>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</si>
  <si>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</si>
  <si>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</si>
  <si>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</si>
  <si>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</si>
  <si>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</si>
  <si>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</si>
  <si>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</si>
  <si>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</si>
  <si>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</si>
  <si>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</si>
  <si>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</si>
  <si>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</si>
  <si>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</si>
  <si>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</si>
  <si>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</si>
  <si>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</si>
  <si>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</si>
  <si>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</si>
  <si>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</si>
  <si>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</si>
  <si>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</si>
  <si>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</si>
  <si>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</si>
  <si>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</si>
  <si>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</si>
  <si>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</si>
  <si>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</si>
  <si>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</si>
  <si>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</si>
  <si>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</si>
  <si>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</si>
  <si>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</si>
  <si>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</si>
  <si>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</si>
  <si>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</si>
  <si>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</si>
  <si>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</si>
  <si>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</si>
  <si>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</si>
  <si>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</si>
  <si>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</si>
  <si>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</si>
  <si>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</si>
  <si>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</si>
  <si>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</si>
  <si>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</si>
  <si>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</si>
  <si>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</si>
  <si>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</si>
  <si>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</si>
  <si>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</si>
  <si>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</si>
  <si>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</si>
  <si>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</si>
  <si>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</si>
  <si>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</si>
  <si>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</si>
  <si>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</si>
  <si>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</si>
  <si>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</si>
  <si>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</si>
  <si>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</si>
  <si>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</si>
  <si>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</si>
  <si>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</si>
  <si>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</si>
  <si>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</si>
  <si>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</si>
  <si>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</si>
  <si>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</si>
  <si>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</si>
  <si>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</si>
  <si>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</si>
  <si>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</si>
  <si>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</si>
  <si>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</si>
  <si>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</si>
  <si>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</si>
  <si>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</si>
  <si>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</si>
  <si>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</si>
  <si>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</si>
  <si>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</si>
  <si>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</si>
  <si>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</si>
  <si>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</si>
  <si>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</si>
  <si>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</si>
  <si>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</si>
  <si>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</si>
  <si>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</si>
  <si>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</si>
  <si>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</si>
  <si>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</si>
  <si>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</si>
  <si>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</si>
  <si>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</si>
  <si>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</si>
  <si>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</si>
  <si>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</si>
  <si>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</si>
  <si>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</si>
  <si>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</si>
  <si>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</si>
  <si>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</si>
  <si>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</si>
  <si>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</si>
  <si>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</si>
  <si>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</si>
  <si>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</si>
  <si>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</si>
  <si>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</si>
  <si>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</si>
  <si>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</si>
  <si>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</si>
  <si>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</si>
  <si>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</si>
  <si>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</si>
  <si>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</si>
  <si>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</si>
  <si>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</si>
  <si>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</si>
  <si>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</si>
  <si>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</si>
  <si>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</si>
  <si>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</si>
  <si>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</si>
  <si>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</si>
  <si>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</si>
  <si>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</si>
  <si>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</si>
  <si>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</si>
  <si>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</si>
  <si>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</si>
  <si>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</si>
  <si>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</si>
  <si>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</si>
  <si>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</si>
  <si>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</si>
  <si>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</si>
  <si>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</si>
  <si>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</si>
  <si>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</si>
  <si>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</si>
  <si>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</si>
  <si>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</si>
  <si>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</si>
  <si>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</si>
  <si>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</si>
  <si>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</si>
  <si>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</si>
  <si>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</si>
  <si>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</si>
  <si>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</si>
  <si>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</si>
  <si>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</si>
  <si>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</si>
  <si>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</si>
  <si>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</si>
  <si>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</si>
  <si>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</si>
  <si>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</si>
  <si>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</si>
  <si>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</si>
  <si>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</si>
  <si>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</si>
  <si>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</si>
  <si>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</si>
  <si>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</si>
  <si>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</si>
  <si>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</si>
  <si>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</si>
  <si>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</si>
  <si>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</si>
  <si>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</si>
  <si>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</si>
  <si>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</si>
  <si>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</si>
  <si>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</si>
  <si>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</si>
  <si>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</si>
  <si>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</si>
  <si>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</si>
  <si>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</si>
  <si>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</si>
  <si>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</si>
  <si>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</si>
  <si>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</si>
  <si>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</si>
  <si>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</si>
  <si>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</si>
  <si>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</si>
  <si>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</si>
  <si>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</si>
  <si>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</si>
  <si>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</si>
  <si>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</si>
  <si>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</si>
  <si>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</si>
  <si>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</si>
  <si>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</si>
  <si>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</si>
  <si>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</si>
  <si>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</si>
  <si>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</si>
  <si>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</si>
  <si>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</si>
  <si>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</si>
  <si>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</si>
  <si>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</si>
  <si>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</si>
  <si>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</si>
  <si>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</si>
  <si>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</si>
  <si>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</si>
  <si>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</si>
  <si>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</si>
  <si>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</si>
  <si>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</si>
  <si>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</si>
  <si>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</si>
  <si>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</si>
  <si>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</si>
  <si>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</si>
  <si>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</si>
  <si>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</si>
  <si>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</si>
  <si>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</si>
  <si>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</si>
  <si>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</si>
  <si>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</si>
  <si>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</si>
  <si>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</si>
  <si>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</si>
  <si>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</si>
  <si>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</si>
  <si>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</si>
  <si>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</si>
  <si>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</si>
  <si>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</si>
  <si>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</si>
  <si>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</si>
  <si>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</si>
  <si>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</si>
  <si>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</si>
  <si>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</si>
  <si>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</si>
  <si>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</si>
  <si>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</si>
  <si>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</si>
  <si>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</si>
  <si>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</si>
  <si>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</si>
  <si>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</si>
  <si>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</si>
  <si>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</si>
  <si>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</si>
  <si>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</si>
  <si>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</si>
  <si>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</si>
  <si>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</si>
  <si>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</si>
  <si>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</si>
  <si>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</si>
  <si>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</si>
  <si>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</si>
  <si>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</si>
  <si>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</si>
  <si>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</si>
  <si>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</si>
  <si>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</si>
  <si>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</si>
  <si>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</si>
  <si>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</si>
  <si>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</si>
  <si>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</si>
  <si>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</si>
  <si>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</si>
  <si>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</si>
  <si>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</si>
  <si>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</si>
  <si>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</si>
  <si>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</si>
  <si>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</si>
  <si>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</si>
  <si>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</si>
  <si>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</si>
  <si>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</si>
  <si>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</si>
  <si>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</si>
  <si>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</si>
  <si>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</si>
  <si>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</si>
  <si>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</si>
  <si>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</si>
  <si>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</si>
  <si>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</si>
  <si>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</si>
  <si>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</si>
  <si>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</si>
  <si>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</si>
  <si>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</si>
  <si>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</si>
  <si>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</si>
  <si>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</si>
  <si>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</si>
  <si>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</si>
  <si>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</si>
  <si>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</si>
  <si>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</si>
  <si>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</si>
  <si>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</si>
  <si>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</si>
  <si>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</si>
  <si>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</si>
  <si>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</si>
  <si>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</si>
  <si>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</si>
  <si>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</si>
  <si>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</si>
  <si>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</si>
  <si>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</si>
  <si>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</si>
  <si>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</si>
  <si>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</si>
  <si>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</si>
  <si>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</si>
  <si>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</si>
  <si>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</si>
  <si>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</si>
  <si>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</si>
  <si>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</si>
  <si>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</si>
  <si>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</si>
  <si>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</si>
  <si>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</si>
  <si>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</si>
  <si>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</si>
  <si>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</si>
  <si>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</si>
  <si>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</si>
  <si>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</si>
  <si>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</si>
  <si>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</si>
  <si>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</si>
  <si>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</si>
  <si>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</si>
  <si>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</si>
  <si>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</si>
  <si>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</si>
  <si>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</si>
  <si>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</si>
  <si>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</si>
  <si>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</si>
  <si>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</si>
  <si>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</si>
  <si>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</si>
  <si>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</si>
  <si>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</si>
  <si>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</si>
  <si>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</si>
  <si>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</si>
  <si>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</si>
  <si>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</si>
  <si>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</si>
  <si>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</si>
  <si>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</si>
  <si>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</si>
  <si>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</si>
  <si>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</si>
  <si>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</si>
  <si>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</si>
  <si>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</si>
  <si>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</si>
  <si>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</si>
  <si>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</si>
  <si>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</si>
  <si>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</si>
  <si>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</si>
  <si>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</si>
  <si>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</si>
  <si>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</si>
  <si>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</si>
  <si>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</si>
  <si>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</si>
  <si>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</si>
  <si>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</si>
  <si>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</si>
  <si>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</si>
  <si>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</si>
  <si>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</si>
  <si>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</si>
  <si>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</si>
  <si>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</si>
  <si>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</si>
  <si>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</si>
  <si>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</si>
  <si>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</si>
  <si>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</si>
  <si>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</si>
  <si>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</si>
  <si>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</si>
  <si>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</si>
  <si>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</si>
  <si>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</si>
  <si>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</si>
  <si>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</si>
  <si>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</si>
  <si>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</si>
  <si>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</si>
  <si>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</si>
  <si>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</si>
  <si>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</si>
  <si>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</si>
  <si>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</si>
  <si>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</si>
  <si>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</si>
  <si>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</si>
  <si>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</si>
  <si>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</si>
  <si>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</si>
  <si>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</si>
  <si>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</si>
  <si>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</si>
  <si>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</si>
  <si>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</si>
  <si>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</si>
  <si>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</si>
  <si>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</si>
  <si>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</si>
  <si>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</si>
  <si>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</si>
  <si>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</si>
  <si>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</si>
  <si>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</si>
  <si>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</si>
  <si>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</si>
  <si>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</si>
  <si>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</si>
  <si>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</si>
  <si>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</si>
  <si>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</si>
  <si>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</si>
  <si>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</si>
  <si>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</si>
  <si>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</si>
  <si>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</si>
  <si>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</si>
  <si>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</si>
  <si>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</si>
  <si>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</si>
  <si>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</si>
  <si>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</si>
  <si>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</si>
  <si>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</si>
  <si>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</si>
  <si>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</si>
  <si>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</si>
  <si>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</si>
  <si>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</si>
  <si>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</si>
  <si>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</si>
  <si>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</si>
  <si>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</si>
  <si>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</si>
  <si>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</si>
  <si>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</si>
  <si>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</si>
  <si>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</si>
  <si>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</si>
  <si>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</si>
  <si>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</si>
  <si>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</si>
  <si>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</si>
  <si>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</si>
  <si>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</si>
  <si>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</si>
  <si>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</si>
  <si>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</si>
  <si>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</si>
  <si>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</si>
  <si>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</si>
  <si>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</si>
  <si>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</si>
  <si>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</si>
  <si>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</si>
  <si>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</si>
  <si>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</si>
  <si>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</si>
  <si>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</si>
  <si>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</si>
  <si>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</si>
  <si>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</si>
  <si>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</si>
  <si>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</si>
  <si>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</si>
  <si>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</si>
  <si>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</si>
  <si>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</si>
  <si>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</si>
  <si>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</si>
  <si>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</si>
  <si>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</si>
  <si>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</si>
  <si>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</si>
  <si>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</si>
  <si>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</si>
  <si>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</si>
  <si>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</si>
  <si>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</si>
  <si>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</si>
  <si>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</si>
  <si>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</si>
  <si>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</si>
  <si>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</si>
  <si>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</si>
  <si>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</si>
  <si>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</si>
  <si>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</si>
  <si>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</si>
  <si>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</si>
  <si>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</si>
  <si>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</si>
  <si>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</si>
  <si>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</si>
  <si>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</si>
  <si>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</si>
  <si>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</si>
  <si>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</si>
  <si>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</si>
  <si>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</si>
  <si>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</si>
  <si>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</si>
  <si>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</si>
  <si>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</si>
  <si>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</si>
  <si>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</si>
  <si>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</si>
  <si>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</si>
  <si>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</si>
  <si>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</si>
  <si>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</si>
  <si>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</si>
  <si>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</si>
  <si>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</si>
  <si>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</si>
  <si>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</si>
  <si>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</si>
  <si>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</si>
  <si>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</si>
  <si>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</si>
  <si>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</si>
  <si>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</si>
  <si>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</si>
  <si>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</si>
  <si>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</si>
  <si>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</si>
  <si>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</si>
  <si>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</si>
  <si>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</si>
  <si>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</si>
  <si>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</si>
  <si>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</si>
  <si>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</si>
  <si>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</si>
  <si>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</si>
  <si>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</si>
  <si>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</si>
  <si>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</si>
  <si>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</si>
  <si>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</si>
  <si>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</si>
  <si>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</si>
  <si>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</si>
  <si>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</si>
  <si>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</si>
  <si>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</si>
  <si>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</si>
  <si>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</si>
  <si>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</si>
  <si>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</si>
  <si>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</si>
  <si>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</si>
  <si>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</si>
  <si>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</si>
  <si>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</si>
  <si>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</si>
  <si>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</si>
  <si>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</si>
  <si>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</si>
  <si>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</si>
  <si>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</si>
  <si>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</si>
  <si>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</si>
  <si>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</si>
  <si>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</si>
  <si>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</si>
  <si>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</si>
  <si>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</si>
  <si>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</si>
  <si>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</si>
  <si>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</si>
  <si>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</si>
  <si>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</si>
  <si>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</si>
  <si>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</si>
  <si>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</si>
  <si>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</si>
  <si>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</si>
  <si>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</si>
  <si>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</si>
  <si>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</si>
  <si>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</si>
  <si>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</si>
  <si>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</si>
  <si>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</si>
  <si>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</si>
  <si>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</si>
  <si>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</si>
  <si>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</si>
  <si>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</si>
  <si>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</si>
  <si>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</si>
  <si>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</si>
  <si>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</si>
  <si>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</si>
  <si>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</si>
  <si>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</si>
  <si>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</si>
  <si>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</si>
  <si>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</si>
  <si>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</si>
  <si>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</si>
  <si>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</si>
  <si>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</si>
  <si>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</si>
  <si>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</si>
  <si>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</si>
  <si>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</si>
  <si>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</si>
  <si>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</si>
  <si>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</si>
  <si>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</si>
  <si>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</si>
  <si>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</si>
  <si>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</si>
  <si>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</si>
  <si>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</si>
  <si>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</si>
  <si>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</si>
  <si>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</si>
  <si>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</si>
  <si>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</si>
  <si>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</si>
  <si>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</si>
  <si>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</si>
  <si>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</si>
  <si>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</si>
  <si>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</si>
  <si>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</si>
  <si>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</si>
  <si>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</si>
  <si>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</si>
  <si>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</si>
  <si>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</si>
  <si>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</si>
  <si>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</si>
  <si>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</si>
  <si>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</si>
  <si>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</si>
  <si>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</si>
  <si>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</si>
  <si>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</si>
  <si>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</si>
  <si>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</si>
  <si>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</si>
  <si>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</si>
  <si>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</si>
  <si>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</si>
  <si>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</si>
  <si>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</si>
  <si>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</si>
  <si>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</si>
  <si>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</si>
  <si>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</si>
  <si>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</si>
  <si>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</si>
  <si>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</si>
  <si>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</si>
  <si>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</si>
  <si>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</si>
  <si>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</si>
  <si>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</si>
  <si>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</si>
  <si>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</si>
  <si>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</si>
  <si>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</si>
  <si>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</si>
  <si>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</si>
  <si>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</si>
  <si>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</si>
  <si>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</si>
  <si>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</si>
  <si>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</si>
  <si>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</si>
  <si>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</si>
  <si>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</si>
  <si>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</si>
  <si>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</si>
  <si>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</si>
  <si>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</si>
  <si>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</si>
  <si>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</si>
  <si>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</si>
  <si>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</si>
  <si>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</si>
  <si>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</si>
  <si>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</si>
  <si>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</si>
  <si>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</si>
  <si>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</si>
  <si>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</si>
  <si>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</si>
  <si>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</si>
  <si>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</si>
  <si>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</si>
  <si>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</si>
  <si>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</si>
  <si>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</si>
  <si>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</si>
  <si>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</si>
  <si>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</si>
  <si>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</si>
  <si>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</si>
  <si>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</si>
  <si>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</si>
  <si>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</si>
  <si>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</si>
  <si>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</si>
  <si>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</si>
  <si>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</si>
  <si>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</si>
  <si>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</si>
  <si>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</si>
  <si>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</si>
  <si>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</si>
  <si>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</si>
  <si>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</si>
  <si>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</si>
  <si>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</si>
  <si>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</si>
  <si>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</si>
  <si>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</si>
  <si>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</si>
  <si>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</si>
  <si>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</si>
  <si>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</si>
  <si>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</si>
  <si>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</si>
  <si>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</si>
  <si>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</si>
  <si>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</si>
  <si>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</si>
  <si>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</si>
  <si>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</si>
  <si>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</si>
  <si>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</si>
  <si>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</si>
  <si>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</si>
  <si>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</si>
  <si>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</si>
  <si>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</si>
  <si>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</si>
  <si>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</si>
  <si>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</si>
  <si>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</si>
  <si>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</si>
  <si>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</si>
  <si>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</si>
  <si>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</si>
  <si>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</si>
  <si>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</si>
  <si>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</si>
  <si>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</si>
  <si>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</si>
  <si>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</si>
  <si>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</si>
  <si>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</si>
  <si>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</si>
  <si>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</si>
  <si>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</si>
  <si>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</si>
  <si>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</si>
  <si>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</si>
  <si>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</si>
  <si>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</si>
  <si>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</si>
  <si>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</si>
  <si>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</si>
  <si>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</si>
  <si>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</si>
  <si>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</si>
  <si>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</si>
  <si>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</si>
  <si>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</si>
  <si>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</si>
  <si>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</si>
  <si>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</si>
  <si>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</si>
  <si>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</si>
  <si>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</si>
  <si>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</si>
  <si>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</si>
  <si>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</si>
  <si>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</si>
  <si>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</si>
  <si>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</si>
  <si>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</si>
  <si>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</si>
  <si>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</si>
  <si>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</si>
  <si>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</si>
  <si>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</si>
  <si>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</si>
  <si>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</si>
  <si>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</si>
  <si>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</si>
  <si>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</si>
  <si>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</si>
  <si>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</si>
  <si>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</si>
  <si>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</si>
  <si>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</si>
  <si>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</si>
  <si>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</si>
  <si>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</si>
  <si>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</si>
  <si>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</si>
  <si>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</si>
  <si>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</si>
  <si>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</si>
  <si>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</si>
  <si>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</si>
  <si>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</si>
  <si>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</si>
  <si>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</si>
  <si>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</si>
  <si>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</si>
  <si>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</si>
  <si>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</si>
  <si>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</si>
  <si>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</si>
  <si>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</si>
  <si>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</si>
  <si>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</si>
  <si>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</si>
  <si>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</si>
  <si>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</si>
  <si>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</si>
  <si>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</si>
  <si>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</si>
  <si>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</si>
  <si>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</si>
  <si>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</si>
  <si>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</si>
  <si>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</si>
  <si>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</si>
  <si>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</si>
  <si>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</si>
  <si>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</si>
  <si>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</si>
  <si>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</si>
  <si>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</si>
  <si>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</si>
  <si>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</si>
  <si>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</si>
  <si>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</si>
  <si>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</si>
  <si>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</si>
  <si>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</si>
  <si>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</si>
  <si>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</si>
  <si>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</si>
  <si>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</si>
  <si>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</si>
  <si>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</si>
  <si>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</si>
  <si>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</si>
  <si>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</si>
  <si>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</si>
  <si>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</si>
  <si>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</si>
  <si>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</si>
  <si>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</si>
  <si>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</si>
  <si>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</si>
  <si>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</si>
  <si>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</si>
  <si>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</si>
  <si>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</si>
  <si>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</si>
  <si>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</si>
  <si>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</si>
  <si>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</si>
  <si>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</si>
  <si>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</si>
  <si>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</si>
  <si>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</si>
  <si>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</si>
  <si>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</si>
  <si>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</si>
  <si>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</si>
  <si>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</si>
  <si>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</si>
  <si>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</si>
  <si>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</si>
  <si>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</si>
  <si>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</si>
  <si>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</si>
  <si>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</si>
  <si>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</si>
  <si>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</si>
  <si>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</si>
  <si>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</si>
  <si>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</si>
  <si>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</si>
  <si>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</si>
  <si>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</si>
  <si>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</si>
  <si>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</si>
  <si>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</si>
  <si>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</si>
  <si>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</si>
  <si>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</si>
  <si>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</si>
  <si>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</si>
  <si>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</si>
  <si>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</si>
  <si>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</si>
  <si>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</si>
  <si>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</si>
  <si>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</si>
  <si>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</si>
  <si>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</si>
  <si>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</si>
  <si>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</si>
  <si>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</si>
  <si>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</si>
  <si>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</si>
  <si>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</si>
  <si>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</si>
  <si>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</si>
  <si>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</si>
  <si>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</si>
  <si>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</si>
  <si>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</si>
  <si>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</si>
  <si>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</si>
  <si>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</si>
  <si>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</si>
  <si>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</si>
  <si>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</si>
  <si>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</si>
  <si>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</si>
  <si>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</si>
  <si>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</si>
  <si>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</si>
  <si>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</si>
  <si>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</si>
  <si>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</si>
  <si>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</si>
  <si>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</si>
  <si>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</si>
  <si>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</si>
  <si>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</si>
  <si>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</si>
  <si>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</si>
  <si>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</si>
  <si>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</si>
  <si>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</si>
  <si>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</si>
  <si>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</si>
  <si>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</si>
  <si>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</si>
  <si>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</si>
  <si>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</si>
  <si>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</si>
  <si>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</si>
  <si>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</si>
  <si>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</si>
  <si>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</si>
  <si>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</si>
  <si>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</si>
  <si>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</si>
  <si>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</si>
  <si>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</si>
  <si>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</si>
  <si>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</si>
  <si>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</si>
  <si>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</si>
  <si>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</si>
  <si>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</si>
  <si>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</si>
  <si>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</si>
  <si>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</si>
  <si>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</si>
  <si>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</si>
  <si>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</si>
  <si>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</si>
  <si>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</si>
  <si>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</si>
  <si>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</si>
  <si>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</si>
  <si>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</si>
  <si>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</si>
  <si>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</si>
  <si>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</si>
  <si>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</si>
  <si>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</si>
  <si>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</si>
  <si>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</si>
  <si>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</si>
  <si>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</si>
  <si>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</si>
  <si>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</si>
  <si>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</si>
  <si>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</si>
  <si>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</si>
  <si>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</si>
  <si>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</si>
  <si>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</si>
  <si>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</si>
  <si>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</si>
  <si>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</si>
  <si>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</si>
  <si>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</si>
  <si>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</si>
  <si>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</si>
  <si>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</si>
  <si>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</si>
  <si>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</si>
  <si>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</si>
  <si>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</si>
  <si>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</si>
  <si>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</si>
  <si>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</si>
  <si>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</si>
  <si>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</si>
  <si>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</si>
  <si>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</si>
  <si>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</si>
  <si>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</si>
  <si>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</si>
  <si>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</si>
  <si>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</si>
  <si>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</si>
  <si>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</si>
  <si>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</si>
  <si>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</si>
  <si>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</si>
  <si>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</si>
  <si>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</si>
  <si>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</si>
  <si>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</si>
  <si>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</si>
  <si>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</si>
  <si>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</si>
  <si>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</si>
  <si>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</si>
  <si>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</si>
  <si>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</si>
  <si>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</si>
  <si>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</si>
  <si>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</si>
  <si>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</si>
  <si>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</si>
  <si>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</si>
  <si>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</si>
  <si>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</si>
  <si>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</si>
  <si>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</si>
  <si>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</si>
  <si>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</si>
  <si>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</si>
  <si>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</si>
  <si>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</si>
  <si>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</si>
  <si>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</si>
  <si>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</si>
  <si>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</si>
  <si>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</si>
  <si>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</si>
  <si>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</si>
  <si>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</si>
  <si>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</si>
  <si>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</si>
  <si>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</si>
  <si>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</si>
  <si>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</si>
  <si>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</si>
  <si>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</si>
  <si>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</si>
  <si>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</si>
  <si>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</si>
  <si>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</si>
  <si>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</si>
  <si>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</si>
  <si>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</si>
  <si>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</si>
  <si>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</si>
  <si>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</si>
  <si>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</si>
  <si>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</si>
  <si>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</si>
  <si>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</si>
  <si>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</si>
  <si>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</si>
  <si>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</si>
  <si>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</si>
  <si>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</si>
  <si>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</si>
  <si>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</si>
  <si>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</si>
  <si>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</si>
  <si>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</si>
  <si>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</si>
  <si>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</si>
  <si>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</si>
  <si>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</si>
  <si>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</si>
  <si>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</si>
  <si>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</si>
  <si>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</si>
  <si>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</si>
  <si>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</si>
  <si>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</si>
  <si>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</si>
  <si>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</si>
  <si>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</si>
  <si>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</si>
  <si>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</si>
  <si>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</si>
  <si>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</si>
  <si>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</si>
  <si>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</si>
  <si>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</si>
  <si>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</si>
  <si>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</si>
  <si>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</si>
  <si>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</si>
  <si>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</si>
  <si>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</si>
  <si>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</si>
  <si>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</si>
  <si>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</si>
  <si>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</si>
  <si>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</si>
  <si>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</si>
  <si>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</si>
  <si>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</si>
  <si>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</si>
  <si>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</si>
  <si>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</si>
  <si>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</si>
  <si>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</si>
  <si>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</si>
  <si>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</si>
  <si>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</si>
  <si>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</si>
  <si>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</si>
  <si>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</si>
  <si>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</si>
  <si>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</si>
  <si>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</si>
  <si>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</si>
  <si>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</si>
  <si>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</si>
  <si>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</si>
  <si>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</si>
  <si>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</si>
  <si>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</si>
  <si>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</si>
  <si>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</si>
  <si>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</si>
  <si>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</si>
  <si>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</si>
  <si>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</si>
  <si>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</si>
  <si>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</si>
  <si>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</si>
  <si>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</si>
  <si>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</si>
  <si>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</si>
  <si>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</si>
  <si>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</si>
  <si>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</si>
  <si>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</si>
  <si>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</si>
  <si>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</si>
  <si>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</si>
  <si>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</si>
  <si>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</si>
  <si>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</si>
  <si>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</si>
  <si>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</si>
  <si>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</si>
  <si>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</si>
  <si>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</si>
  <si>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</si>
  <si>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</si>
  <si>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</si>
  <si>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</si>
  <si>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</si>
  <si>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</si>
  <si>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</si>
  <si>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</si>
  <si>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</si>
  <si>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</si>
  <si>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</si>
  <si>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</si>
  <si>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</si>
  <si>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</si>
  <si>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</si>
  <si>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</si>
  <si>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</si>
  <si>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</si>
  <si>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</si>
  <si>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</si>
  <si>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</si>
  <si>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</si>
  <si>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</si>
  <si>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</si>
  <si>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</si>
  <si>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</si>
  <si>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</si>
  <si>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</si>
  <si>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</si>
  <si>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</si>
  <si>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</si>
  <si>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</si>
  <si>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</si>
  <si>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</si>
  <si>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</si>
  <si>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</si>
  <si>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</si>
  <si>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</si>
  <si>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</si>
  <si>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</si>
  <si>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</si>
  <si>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</si>
  <si>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</si>
  <si>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</si>
  <si>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</si>
  <si>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</si>
  <si>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</si>
  <si>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</si>
  <si>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</si>
  <si>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</si>
  <si>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</si>
  <si>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</si>
  <si>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</si>
  <si>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</si>
  <si>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</si>
  <si>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</si>
  <si>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</si>
  <si>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</si>
  <si>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</si>
  <si>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</si>
  <si>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</si>
  <si>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</si>
  <si>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</si>
  <si>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</si>
  <si>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</si>
  <si>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</si>
  <si>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</si>
  <si>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</si>
  <si>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</si>
  <si>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</si>
  <si>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</si>
  <si>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</si>
  <si>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</si>
  <si>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</si>
  <si>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</si>
  <si>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</si>
  <si>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</si>
  <si>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</si>
  <si>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</si>
  <si>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</si>
  <si>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</si>
  <si>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</si>
  <si>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</si>
  <si>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</si>
  <si>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</si>
  <si>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</si>
  <si>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</si>
  <si>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</si>
  <si>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</si>
  <si>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</si>
  <si>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</si>
  <si>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</si>
  <si>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</si>
  <si>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</si>
  <si>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</si>
  <si>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</si>
  <si>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</si>
  <si>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</si>
  <si>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</si>
  <si>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</si>
  <si>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</si>
  <si>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</si>
  <si>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</si>
  <si>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</si>
  <si>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</si>
  <si>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</si>
  <si>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</si>
  <si>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</si>
  <si>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</si>
  <si>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</si>
  <si>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</si>
  <si>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</si>
  <si>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</si>
  <si>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</si>
  <si>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</si>
  <si>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</si>
  <si>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</si>
  <si>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</si>
  <si>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</si>
  <si>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</si>
  <si>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</si>
  <si>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</si>
  <si>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</si>
  <si>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</si>
  <si>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</si>
  <si>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</si>
  <si>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</si>
  <si>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</si>
  <si>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</si>
  <si>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</si>
  <si>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</si>
  <si>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</si>
  <si>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</si>
  <si>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</si>
  <si>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</si>
  <si>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</si>
  <si>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</si>
  <si>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</si>
  <si>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</si>
  <si>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</si>
  <si>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</si>
  <si>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</si>
  <si>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</si>
  <si>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</si>
  <si>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</si>
  <si>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</si>
  <si>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</si>
  <si>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</si>
  <si>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</si>
  <si>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</si>
  <si>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</si>
  <si>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</si>
  <si>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</si>
  <si>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</si>
  <si>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</si>
  <si>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</si>
  <si>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</si>
  <si>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</si>
  <si>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</si>
  <si>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</si>
  <si>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</si>
  <si>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</si>
  <si>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</si>
  <si>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</si>
  <si>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</si>
  <si>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</si>
  <si>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</si>
  <si>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</si>
  <si>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</si>
  <si>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</si>
  <si>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</si>
  <si>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</si>
  <si>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</si>
  <si>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</si>
  <si>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</si>
  <si>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</si>
  <si>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</si>
  <si>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</si>
  <si>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</si>
  <si>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</si>
  <si>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</si>
  <si>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</si>
  <si>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</si>
  <si>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</si>
  <si>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</si>
  <si>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</si>
  <si>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</si>
  <si>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</si>
  <si>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</si>
  <si>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</si>
  <si>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</si>
  <si>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</si>
  <si>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</si>
  <si>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</si>
  <si>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</si>
  <si>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</si>
  <si>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</si>
  <si>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</si>
  <si>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</si>
  <si>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</si>
  <si>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</si>
  <si>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</si>
  <si>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</si>
  <si>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</si>
  <si>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</si>
  <si>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</si>
  <si>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</si>
  <si>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</si>
  <si>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</si>
  <si>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</si>
  <si>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</si>
  <si>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</si>
  <si>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</si>
  <si>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</si>
  <si>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</si>
  <si>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</si>
  <si>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</si>
  <si>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</si>
  <si>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</si>
  <si>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</si>
  <si>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</si>
  <si>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</si>
  <si>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</si>
  <si>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</si>
  <si>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</si>
  <si>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</si>
  <si>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</si>
  <si>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</si>
  <si>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</si>
  <si>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</si>
  <si>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</si>
  <si>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</si>
  <si>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</si>
  <si>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</si>
  <si>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</si>
  <si>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</si>
  <si>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</si>
  <si>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</si>
  <si>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</si>
  <si>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</si>
  <si>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</si>
  <si>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</si>
  <si>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</si>
  <si>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</si>
  <si>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</si>
  <si>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</si>
  <si>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</si>
  <si>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</si>
  <si>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</si>
  <si>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</si>
  <si>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</si>
  <si>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</si>
  <si>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</si>
  <si>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</si>
  <si>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</si>
  <si>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</si>
  <si>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</si>
  <si>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</si>
  <si>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</si>
  <si>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</si>
  <si>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</si>
  <si>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</si>
  <si>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</si>
  <si>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</si>
  <si>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</si>
  <si>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</si>
  <si>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</si>
  <si>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</si>
  <si>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</si>
  <si>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</si>
  <si>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</si>
  <si>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</si>
  <si>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</si>
  <si>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</si>
  <si>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</si>
  <si>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</si>
  <si>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</si>
  <si>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</si>
  <si>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</si>
  <si>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</si>
  <si>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</si>
  <si>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</si>
  <si>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</si>
  <si>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</si>
  <si>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</si>
  <si>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</si>
  <si>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</si>
  <si>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</si>
  <si>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</si>
  <si>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</si>
  <si>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</si>
  <si>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</si>
  <si>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</si>
  <si>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</si>
  <si>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</si>
  <si>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</si>
  <si>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</si>
  <si>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</si>
  <si>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</si>
  <si>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</si>
  <si>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</si>
  <si>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</si>
  <si>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</si>
  <si>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</si>
  <si>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</si>
  <si>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</si>
  <si>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</si>
  <si>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</si>
  <si>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</si>
  <si>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</si>
  <si>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</si>
  <si>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</si>
  <si>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</si>
  <si>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</si>
  <si>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</si>
  <si>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</si>
  <si>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</si>
  <si>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</si>
  <si>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</si>
  <si>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</si>
  <si>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</si>
  <si>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</si>
  <si>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</si>
  <si>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</si>
  <si>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</si>
  <si>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</si>
  <si>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</si>
  <si>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</si>
  <si>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</si>
  <si>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</si>
  <si>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</si>
  <si>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</si>
  <si>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</si>
  <si>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</si>
  <si>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</si>
  <si>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</si>
  <si>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</si>
  <si>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</si>
  <si>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</si>
  <si>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</si>
  <si>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</si>
  <si>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</si>
  <si>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</si>
  <si>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</si>
  <si>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</si>
  <si>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</si>
  <si>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</si>
  <si>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</si>
  <si>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</si>
  <si>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</si>
  <si>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</si>
  <si>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</si>
  <si>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</si>
  <si>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</si>
  <si>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</si>
  <si>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</si>
  <si>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</si>
  <si>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</si>
  <si>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</si>
  <si>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</si>
  <si>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</si>
  <si>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</si>
  <si>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</si>
  <si>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</si>
  <si>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</si>
  <si>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</si>
  <si>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</si>
  <si>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</si>
  <si>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</si>
  <si>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</si>
  <si>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</si>
  <si>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</si>
  <si>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</si>
  <si>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</si>
  <si>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</si>
  <si>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</si>
  <si>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</si>
  <si>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</si>
  <si>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</si>
  <si>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</si>
  <si>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</si>
  <si>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</si>
  <si>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</si>
  <si>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</si>
  <si>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</si>
  <si>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</si>
  <si>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</si>
  <si>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</si>
  <si>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</si>
  <si>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</si>
  <si>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</si>
  <si>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</si>
  <si>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</si>
  <si>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</si>
  <si>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</si>
  <si>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</si>
  <si>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</si>
  <si>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</si>
  <si>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</si>
  <si>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</si>
  <si>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</si>
  <si>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</si>
  <si>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</si>
  <si>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</si>
  <si>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</si>
  <si>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</si>
  <si>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</si>
  <si>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</si>
  <si>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</si>
  <si>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</si>
  <si>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</si>
  <si>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</si>
  <si>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</si>
  <si>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</si>
  <si>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</si>
  <si>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</si>
  <si>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</si>
  <si>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</si>
  <si>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</si>
  <si>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</si>
  <si>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</si>
  <si>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</si>
  <si>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</si>
  <si>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</si>
  <si>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</si>
  <si>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</si>
  <si>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</si>
  <si>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</si>
  <si>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</si>
  <si>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</si>
  <si>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</si>
  <si>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</si>
  <si>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</si>
  <si>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</si>
  <si>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</si>
  <si>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</si>
  <si>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</si>
  <si>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</si>
  <si>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</si>
  <si>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</si>
  <si>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</si>
  <si>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</si>
  <si>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</si>
  <si>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</si>
  <si>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</si>
  <si>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</si>
  <si>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</si>
  <si>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</si>
  <si>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</si>
  <si>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</si>
  <si>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</si>
  <si>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</si>
  <si>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</si>
  <si>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</si>
  <si>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</si>
  <si>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</si>
  <si>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</si>
  <si>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</si>
  <si>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</si>
  <si>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</si>
  <si>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</si>
  <si>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</si>
  <si>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</si>
  <si>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</si>
  <si>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</si>
  <si>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</si>
  <si>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</si>
  <si>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</si>
  <si>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</si>
  <si>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</si>
  <si>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</si>
  <si>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</si>
  <si>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</si>
  <si>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</si>
  <si>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</si>
  <si>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</si>
  <si>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</si>
  <si>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</si>
  <si>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</si>
  <si>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</si>
  <si>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</si>
  <si>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</si>
  <si>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</si>
  <si>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</si>
  <si>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</si>
  <si>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</si>
  <si>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</si>
  <si>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</si>
  <si>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</si>
  <si>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</si>
  <si>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</si>
  <si>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</si>
  <si>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</si>
  <si>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</si>
  <si>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</si>
  <si>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</si>
  <si>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</si>
  <si>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</si>
  <si>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</si>
  <si>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</si>
  <si>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</si>
  <si>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</si>
  <si>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</si>
  <si>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</si>
  <si>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</si>
  <si>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</si>
  <si>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</si>
  <si>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</si>
  <si>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</si>
  <si>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</si>
  <si>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</si>
  <si>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</si>
  <si>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</si>
  <si>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</si>
  <si>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</si>
  <si>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</si>
  <si>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</si>
  <si>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</si>
  <si>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</si>
  <si>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</si>
  <si>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</si>
  <si>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</si>
  <si>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</si>
  <si>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</si>
  <si>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</si>
  <si>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</si>
  <si>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</si>
  <si>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</si>
  <si>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</si>
  <si>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</si>
  <si>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</si>
  <si>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</si>
  <si>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</si>
  <si>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</si>
  <si>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</si>
  <si>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</si>
  <si>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</si>
  <si>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</si>
  <si>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</si>
  <si>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</si>
  <si>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</si>
  <si>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</si>
  <si>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</si>
  <si>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</si>
  <si>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</si>
  <si>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</si>
  <si>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</si>
  <si>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</si>
  <si>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</si>
  <si>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</si>
  <si>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</si>
  <si>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</si>
  <si>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</si>
  <si>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</si>
  <si>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</si>
  <si>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</si>
  <si>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</si>
  <si>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</si>
  <si>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</si>
  <si>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</si>
  <si>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</si>
  <si>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</si>
  <si>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</si>
  <si>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</si>
  <si>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</si>
  <si>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</si>
  <si>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</si>
  <si>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</si>
  <si>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</si>
  <si>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</si>
  <si>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</si>
  <si>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</si>
  <si>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</si>
  <si>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</si>
  <si>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</si>
  <si>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</si>
  <si>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</si>
  <si>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</si>
  <si>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</si>
  <si>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</si>
  <si>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</si>
  <si>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</si>
  <si>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</si>
  <si>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</si>
  <si>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</si>
  <si>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</si>
  <si>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</si>
  <si>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</si>
  <si>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</si>
  <si>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</si>
  <si>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</si>
  <si>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</si>
  <si>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</si>
  <si>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</si>
  <si>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</si>
  <si>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</si>
  <si>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</si>
  <si>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</si>
  <si>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</si>
  <si>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</si>
  <si>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</si>
  <si>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</si>
  <si>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</si>
  <si>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</si>
  <si>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</si>
  <si>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</si>
  <si>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</si>
  <si>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</si>
  <si>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</si>
  <si>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</si>
  <si>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</si>
  <si>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</si>
  <si>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</si>
  <si>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</si>
  <si>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</si>
  <si>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</si>
  <si>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</si>
  <si>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</si>
  <si>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</si>
  <si>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</si>
  <si>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</si>
  <si>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</si>
  <si>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</si>
  <si>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</si>
  <si>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</si>
  <si>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</si>
  <si>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</si>
  <si>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</si>
  <si>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</si>
  <si>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</si>
  <si>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</si>
  <si>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</si>
  <si>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</si>
  <si>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</si>
  <si>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</si>
  <si>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</si>
  <si>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</si>
  <si>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</si>
  <si>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</si>
  <si>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</si>
  <si>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</si>
  <si>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</si>
  <si>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</si>
  <si>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</si>
  <si>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</si>
  <si>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</si>
  <si>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</si>
  <si>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</si>
  <si>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</si>
  <si>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</si>
  <si>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</si>
  <si>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</si>
  <si>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</si>
  <si>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</si>
  <si>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</si>
  <si>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</si>
  <si>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</si>
  <si>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</si>
  <si>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</si>
  <si>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</si>
  <si>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</si>
  <si>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</si>
  <si>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</si>
  <si>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</si>
  <si>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</si>
  <si>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</si>
  <si>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</si>
  <si>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</si>
  <si>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</si>
  <si>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</si>
  <si>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</si>
  <si>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</si>
  <si>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</si>
  <si>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</si>
  <si>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</si>
  <si>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</si>
  <si>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</si>
  <si>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</si>
  <si>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</si>
  <si>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</si>
  <si>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</si>
  <si>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</si>
  <si>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</si>
  <si>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</si>
  <si>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</si>
  <si>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</si>
  <si>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</si>
  <si>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</si>
  <si>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</si>
  <si>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</si>
  <si>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</si>
  <si>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</si>
  <si>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</si>
  <si>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</si>
  <si>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</si>
  <si>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</si>
  <si>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</si>
  <si>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</si>
  <si>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</si>
  <si>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</si>
  <si>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</si>
  <si>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</si>
  <si>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</si>
  <si>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</si>
  <si>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</si>
  <si>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</si>
  <si>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</si>
  <si>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</si>
  <si>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</si>
  <si>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</si>
  <si>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</si>
  <si>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</si>
  <si>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</si>
  <si>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</si>
  <si>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</si>
  <si>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</si>
  <si>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</si>
  <si>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</si>
  <si>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</si>
  <si>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</si>
  <si>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</si>
  <si>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</si>
  <si>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</si>
  <si>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</si>
  <si>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</si>
  <si>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</si>
  <si>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</si>
  <si>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</si>
  <si>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</si>
  <si>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</si>
  <si>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</si>
  <si>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</si>
  <si>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</si>
  <si>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</si>
  <si>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</si>
  <si>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</si>
  <si>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</si>
  <si>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</si>
  <si>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</si>
  <si>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</si>
  <si>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</si>
  <si>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</si>
  <si>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</si>
  <si>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</si>
  <si>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</si>
  <si>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</si>
  <si>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</si>
  <si>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</si>
  <si>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</si>
  <si>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</si>
  <si>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</si>
  <si>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</si>
  <si>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</si>
  <si>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</si>
  <si>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</si>
  <si>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</si>
  <si>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</si>
  <si>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</si>
  <si>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</si>
  <si>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</si>
  <si>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</si>
  <si>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</si>
  <si>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</si>
  <si>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</si>
  <si>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</si>
  <si>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</si>
  <si>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</si>
  <si>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</si>
  <si>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</si>
  <si>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</si>
  <si>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</si>
  <si>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</si>
  <si>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</si>
  <si>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</si>
  <si>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</si>
  <si>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</si>
  <si>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</si>
  <si>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</si>
  <si>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</si>
  <si>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</si>
  <si>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</si>
  <si>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</si>
  <si>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</si>
  <si>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</si>
  <si>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</si>
  <si>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</si>
  <si>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</si>
  <si>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</si>
  <si>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</si>
  <si>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</si>
  <si>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</si>
  <si>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</si>
  <si>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</si>
  <si>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</si>
  <si>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</si>
  <si>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</si>
  <si>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</si>
  <si>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</si>
  <si>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</si>
  <si>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</si>
  <si>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</si>
  <si>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</si>
  <si>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</si>
  <si>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</si>
  <si>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</si>
  <si>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</si>
  <si>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</si>
  <si>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</si>
  <si>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</si>
  <si>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</si>
  <si>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</si>
  <si>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</si>
  <si>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</si>
  <si>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</si>
  <si>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</si>
  <si>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</si>
  <si>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</si>
  <si>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</si>
  <si>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</si>
  <si>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</si>
  <si>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</si>
  <si>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</si>
  <si>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</si>
  <si>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</si>
  <si>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</si>
  <si>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</si>
  <si>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</si>
  <si>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</si>
  <si>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</si>
  <si>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</si>
  <si>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</si>
  <si>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</si>
  <si>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</si>
  <si>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</si>
  <si>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</si>
  <si>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</si>
  <si>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</si>
  <si>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</si>
  <si>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</si>
  <si>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</si>
  <si>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</si>
  <si>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</si>
  <si>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</si>
  <si>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</si>
  <si>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</si>
  <si>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</si>
  <si>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</si>
  <si>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</si>
  <si>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</si>
  <si>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</si>
  <si>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</si>
  <si>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</si>
  <si>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</si>
  <si>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</si>
  <si>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</si>
  <si>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</si>
  <si>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</si>
  <si>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</si>
  <si>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</si>
  <si>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</si>
  <si>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</si>
  <si>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</si>
  <si>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</si>
  <si>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</si>
  <si>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</si>
  <si>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</si>
  <si>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</si>
  <si>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</si>
  <si>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</si>
  <si>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</si>
  <si>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</si>
  <si>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</si>
  <si>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</si>
  <si>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</si>
  <si>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</si>
  <si>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</si>
  <si>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</si>
  <si>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</si>
  <si>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</si>
  <si>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</si>
  <si>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</si>
  <si>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</si>
  <si>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</si>
  <si>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</si>
  <si>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</si>
  <si>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</si>
  <si>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</si>
  <si>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</si>
  <si>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</si>
  <si>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</si>
  <si>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</si>
  <si>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</si>
  <si>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</si>
  <si>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</si>
  <si>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</si>
  <si>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</si>
  <si>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</si>
  <si>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</si>
  <si>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</si>
  <si>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</si>
  <si>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</si>
  <si>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</si>
  <si>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</si>
  <si>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</si>
  <si>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</si>
  <si>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</si>
  <si>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</si>
  <si>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</si>
  <si>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</si>
  <si>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</si>
  <si>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</si>
  <si>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</si>
  <si>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</si>
  <si>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</si>
  <si>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</si>
  <si>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</si>
  <si>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</si>
  <si>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</si>
  <si>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</si>
  <si>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</si>
  <si>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</si>
  <si>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</si>
  <si>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</si>
  <si>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</si>
  <si>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</si>
  <si>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</si>
  <si>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</si>
  <si>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</si>
  <si>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</si>
  <si>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</si>
  <si>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</si>
  <si>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</si>
  <si>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</si>
  <si>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</si>
  <si>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</si>
  <si>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</si>
  <si>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</si>
  <si>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</si>
  <si>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</si>
  <si>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</si>
  <si>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</si>
  <si>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</si>
  <si>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</si>
  <si>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</si>
  <si>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</si>
  <si>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</si>
  <si>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</si>
  <si>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</si>
  <si>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</si>
  <si>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</si>
  <si>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</si>
  <si>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</si>
  <si>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</si>
  <si>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</si>
  <si>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</si>
  <si>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</si>
  <si>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</si>
  <si>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</si>
  <si>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</si>
  <si>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</si>
  <si>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</si>
  <si>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</si>
  <si>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</si>
  <si>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</si>
  <si>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</si>
  <si>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</si>
  <si>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</si>
  <si>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</si>
  <si>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</si>
  <si>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</si>
  <si>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</si>
  <si>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</si>
  <si>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</si>
  <si>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</si>
  <si>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</si>
  <si>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</si>
  <si>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</si>
  <si>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</si>
  <si>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</si>
  <si>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</si>
  <si>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</si>
  <si>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</si>
  <si>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</si>
  <si>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</si>
  <si>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</si>
  <si>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</si>
  <si>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</si>
  <si>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</si>
  <si>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</si>
  <si>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</si>
  <si>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</si>
  <si>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</si>
  <si>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</si>
  <si>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</si>
  <si>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</si>
  <si>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</si>
  <si>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</si>
  <si>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</si>
  <si>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</si>
  <si>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</si>
  <si>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</si>
  <si>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</si>
  <si>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</si>
  <si>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</si>
  <si>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</si>
  <si>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</si>
  <si>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</si>
  <si>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</si>
  <si>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</si>
  <si>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</si>
  <si>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</si>
  <si>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</si>
  <si>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</si>
  <si>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</si>
  <si>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</si>
  <si>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</si>
  <si>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</si>
  <si>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</si>
  <si>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</si>
  <si>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</si>
  <si>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</si>
  <si>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</si>
  <si>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</si>
  <si>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</si>
  <si>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</si>
  <si>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</si>
  <si>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</si>
  <si>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</si>
  <si>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</si>
  <si>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</si>
  <si>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</si>
  <si>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</si>
  <si>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</si>
  <si>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</si>
  <si>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</si>
  <si>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</si>
  <si>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</si>
  <si>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</si>
  <si>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</si>
  <si>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</si>
  <si>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</si>
  <si>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</si>
  <si>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</si>
  <si>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</si>
  <si>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</si>
  <si>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</si>
  <si>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</si>
  <si>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</si>
  <si>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</si>
  <si>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</si>
  <si>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</si>
  <si>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</si>
  <si>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</si>
  <si>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</si>
  <si>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</si>
  <si>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</si>
  <si>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</si>
  <si>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</si>
  <si>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</si>
  <si>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</si>
  <si>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</si>
  <si>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</si>
  <si>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</si>
  <si>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</si>
  <si>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</si>
  <si>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</si>
  <si>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</si>
  <si>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</si>
  <si>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</si>
  <si>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</si>
  <si>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</si>
  <si>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</si>
  <si>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</si>
  <si>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</si>
  <si>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</si>
  <si>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</si>
  <si>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</si>
  <si>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</si>
  <si>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</si>
  <si>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</si>
  <si>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</si>
  <si>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</si>
  <si>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</si>
  <si>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</si>
  <si>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</si>
  <si>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</si>
  <si>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</si>
  <si>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</si>
  <si>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</si>
  <si>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</si>
  <si>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</si>
  <si>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</si>
  <si>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</si>
  <si>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</si>
  <si>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</si>
  <si>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</si>
  <si>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</si>
  <si>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</si>
  <si>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</si>
  <si>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</si>
  <si>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</si>
  <si>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</si>
  <si>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</si>
  <si>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</si>
  <si>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</si>
  <si>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</si>
  <si>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</si>
  <si>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</si>
  <si>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</si>
  <si>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</si>
  <si>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</si>
  <si>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</si>
  <si>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</si>
  <si>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</si>
  <si>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</si>
  <si>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</si>
  <si>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</si>
  <si>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</si>
  <si>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</si>
  <si>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</si>
  <si>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</si>
  <si>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</si>
  <si>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</si>
  <si>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</si>
  <si>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</si>
  <si>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</si>
  <si>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</si>
  <si>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</si>
  <si>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</si>
  <si>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</si>
  <si>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</si>
  <si>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</si>
  <si>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</si>
  <si>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</si>
  <si>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</si>
  <si>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</si>
  <si>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</si>
  <si>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</si>
  <si>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</si>
  <si>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</si>
  <si>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</si>
  <si>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</si>
  <si>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</si>
  <si>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</si>
  <si>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</si>
  <si>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</si>
  <si>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</si>
  <si>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</si>
  <si>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</si>
  <si>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</si>
  <si>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</si>
  <si>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</si>
  <si>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</si>
  <si>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</si>
  <si>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</si>
  <si>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</si>
  <si>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</si>
  <si>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</si>
  <si>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</si>
  <si>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</si>
  <si>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</si>
  <si>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</si>
  <si>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</si>
  <si>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</si>
  <si>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</si>
  <si>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</si>
  <si>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</si>
  <si>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</si>
  <si>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</si>
  <si>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</si>
  <si>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</si>
  <si>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</si>
  <si>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</si>
  <si>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</si>
  <si>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</si>
  <si>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</si>
  <si>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</si>
  <si>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</si>
  <si>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</si>
  <si>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</si>
  <si>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</si>
  <si>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</si>
  <si>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</si>
  <si>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</si>
  <si>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</si>
  <si>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</si>
  <si>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</si>
  <si>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</si>
  <si>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</si>
  <si>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</si>
  <si>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</si>
  <si>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</si>
  <si>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</si>
  <si>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</si>
  <si>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</si>
  <si>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</si>
  <si>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</si>
  <si>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</si>
  <si>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</si>
  <si>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</si>
  <si>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</si>
  <si>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</si>
  <si>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</si>
  <si>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</si>
  <si>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</si>
  <si>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</si>
  <si>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</si>
  <si>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</si>
  <si>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</si>
  <si>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</si>
  <si>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</si>
  <si>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</si>
  <si>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</si>
  <si>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</si>
  <si>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</si>
  <si>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</si>
  <si>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</si>
  <si>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</si>
  <si>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</si>
  <si>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</si>
  <si>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</si>
  <si>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</si>
  <si>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</si>
  <si>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</si>
  <si>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</si>
  <si>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</si>
  <si>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</si>
  <si>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</si>
  <si>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</si>
  <si>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</si>
  <si>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</si>
  <si>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</si>
  <si>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</si>
  <si>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</si>
  <si>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</si>
  <si>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</si>
  <si>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</si>
  <si>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</si>
  <si>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</si>
  <si>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</si>
  <si>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</si>
  <si>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</si>
  <si>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</si>
  <si>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</si>
  <si>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</si>
  <si>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</si>
  <si>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</si>
  <si>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</si>
  <si>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</si>
  <si>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</si>
  <si>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</si>
  <si>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</si>
  <si>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</si>
  <si>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</si>
  <si>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</si>
  <si>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</si>
  <si>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</si>
  <si>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</si>
  <si>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</si>
  <si>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</si>
  <si>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</si>
  <si>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</si>
  <si>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</si>
  <si>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</si>
  <si>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</si>
  <si>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</si>
  <si>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</si>
  <si>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</si>
  <si>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</si>
  <si>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</si>
  <si>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</si>
  <si>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</si>
  <si>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</si>
  <si>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</si>
  <si>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</si>
  <si>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</si>
  <si>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</si>
  <si>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</si>
  <si>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</si>
  <si>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</si>
  <si>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</si>
  <si>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</si>
  <si>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</si>
  <si>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</si>
  <si>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</si>
  <si>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</si>
  <si>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</si>
  <si>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</si>
  <si>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</si>
  <si>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</si>
  <si>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</si>
  <si>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</si>
  <si>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</si>
  <si>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</si>
  <si>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</si>
  <si>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</si>
  <si>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</si>
  <si>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</si>
  <si>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</si>
  <si>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</si>
  <si>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</si>
  <si>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</si>
  <si>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</si>
  <si>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</si>
  <si>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</si>
  <si>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</si>
  <si>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</si>
  <si>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</si>
  <si>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</si>
  <si>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</si>
  <si>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</si>
  <si>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</si>
  <si>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</si>
  <si>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</si>
  <si>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</si>
  <si>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</si>
  <si>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</si>
  <si>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</si>
  <si>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</si>
  <si>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</si>
  <si>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</si>
  <si>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</si>
  <si>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</si>
  <si>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</si>
  <si>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</si>
  <si>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</si>
  <si>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</si>
  <si>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</si>
  <si>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</si>
  <si>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</si>
  <si>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</si>
  <si>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</si>
  <si>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</si>
  <si>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</si>
  <si>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</si>
  <si>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</si>
  <si>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</si>
  <si>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</si>
  <si>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</si>
  <si>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</si>
  <si>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</si>
  <si>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</si>
  <si>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</si>
  <si>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</si>
  <si>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</si>
  <si>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</si>
  <si>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</si>
  <si>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</si>
  <si>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</si>
  <si>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</si>
  <si>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</si>
  <si>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</si>
  <si>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</si>
  <si>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</si>
  <si>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</si>
  <si>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</si>
  <si>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</si>
  <si>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</si>
  <si>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</si>
  <si>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</si>
  <si>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</si>
  <si>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</si>
  <si>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</si>
  <si>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</si>
  <si>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</si>
  <si>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</si>
  <si>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</si>
  <si>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</si>
  <si>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</si>
  <si>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</si>
  <si>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</si>
  <si>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</si>
  <si>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</si>
  <si>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</si>
  <si>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</si>
  <si>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</si>
  <si>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</si>
  <si>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</si>
  <si>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</si>
  <si>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</si>
  <si>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</si>
  <si>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</si>
  <si>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</si>
  <si>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</si>
  <si>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</si>
  <si>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</si>
  <si>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</si>
  <si>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</si>
  <si>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</si>
  <si>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</si>
  <si>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</si>
  <si>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</si>
  <si>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</si>
  <si>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</si>
  <si>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</si>
  <si>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</si>
  <si>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</si>
  <si>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</si>
  <si>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</si>
  <si>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</si>
  <si>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</si>
  <si>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</si>
  <si>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</si>
  <si>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</si>
  <si>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</si>
  <si>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</si>
  <si>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</si>
  <si>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</si>
  <si>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</si>
  <si>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</si>
  <si>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</si>
  <si>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</si>
  <si>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</si>
  <si>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</si>
  <si>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</si>
  <si>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</si>
  <si>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</si>
  <si>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</si>
  <si>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</si>
  <si>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</si>
  <si>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</si>
  <si>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</si>
  <si>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</si>
  <si>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</si>
  <si>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</si>
  <si>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</si>
  <si>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</si>
  <si>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</si>
  <si>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</si>
  <si>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</si>
  <si>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</si>
  <si>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</si>
  <si>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</si>
  <si>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</si>
  <si>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</si>
  <si>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</si>
  <si>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</si>
  <si>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</si>
  <si>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</si>
  <si>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</si>
  <si>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</si>
  <si>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</si>
  <si>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</si>
  <si>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</si>
  <si>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</si>
  <si>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</si>
  <si>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</si>
  <si>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</si>
  <si>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</si>
  <si>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</si>
  <si>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</si>
  <si>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</si>
  <si>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</si>
  <si>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</si>
  <si>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</si>
  <si>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</si>
  <si>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</si>
  <si>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</si>
  <si>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</si>
  <si>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</si>
  <si>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</si>
  <si>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</si>
  <si>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</si>
  <si>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</si>
  <si>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</si>
  <si>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</si>
  <si>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</si>
  <si>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</si>
  <si>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</si>
  <si>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</si>
  <si>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</si>
  <si>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</si>
  <si>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</si>
  <si>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</si>
  <si>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</si>
  <si>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</si>
  <si>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</si>
  <si>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</si>
  <si>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</si>
  <si>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</si>
  <si>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</si>
  <si>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</si>
  <si>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</si>
  <si>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</si>
  <si>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</si>
  <si>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</si>
  <si>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</si>
  <si>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</si>
  <si>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</si>
  <si>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</si>
  <si>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</si>
  <si>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</si>
  <si>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</si>
  <si>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</si>
  <si>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</si>
  <si>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</si>
  <si>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</si>
  <si>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</si>
  <si>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</si>
  <si>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</si>
  <si>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</si>
  <si>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</si>
  <si>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</si>
  <si>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</si>
  <si>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</si>
  <si>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</si>
  <si>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</si>
  <si>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</si>
  <si>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</si>
  <si>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</si>
  <si>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</si>
  <si>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</si>
  <si>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</si>
  <si>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</si>
  <si>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</si>
  <si>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</si>
  <si>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</si>
  <si>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</si>
  <si>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</si>
  <si>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</si>
  <si>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</si>
  <si>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</si>
  <si>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</si>
  <si>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</si>
  <si>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</si>
  <si>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</si>
  <si>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</si>
  <si>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</si>
  <si>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</si>
  <si>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</si>
  <si>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</si>
  <si>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</si>
  <si>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</si>
  <si>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</si>
  <si>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</si>
  <si>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</si>
  <si>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</si>
  <si>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</si>
  <si>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</si>
  <si>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</si>
  <si>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</si>
  <si>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</si>
  <si>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</si>
  <si>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</si>
  <si>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</si>
  <si>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</si>
  <si>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</si>
  <si>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</si>
  <si>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</si>
  <si>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</si>
  <si>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</si>
  <si>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</si>
  <si>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</si>
  <si>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</si>
  <si>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</si>
  <si>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</si>
  <si>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</si>
  <si>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</si>
  <si>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</si>
  <si>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</si>
  <si>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</si>
  <si>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</si>
  <si>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</si>
  <si>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</si>
  <si>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</si>
  <si>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</si>
  <si>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</si>
  <si>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</si>
  <si>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</si>
  <si>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</si>
  <si>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</si>
  <si>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</si>
  <si>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</si>
  <si>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</si>
  <si>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</si>
  <si>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</si>
  <si>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</si>
  <si>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</si>
  <si>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</si>
  <si>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</si>
  <si>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</si>
  <si>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</si>
  <si>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</si>
  <si>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</si>
  <si>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</si>
  <si>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</si>
  <si>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</si>
  <si>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</si>
  <si>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</si>
  <si>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</si>
  <si>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</si>
  <si>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</si>
  <si>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</si>
  <si>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</si>
  <si>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</si>
  <si>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</si>
  <si>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</si>
  <si>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</si>
  <si>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</si>
  <si>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</si>
  <si>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</si>
  <si>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</si>
  <si>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</si>
  <si>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</si>
  <si>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</si>
  <si>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</si>
  <si>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</si>
  <si>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</si>
  <si>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</si>
  <si>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</si>
  <si>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</si>
  <si>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</si>
  <si>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</si>
  <si>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</si>
  <si>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</si>
  <si>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</si>
  <si>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</si>
  <si>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</si>
  <si>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</si>
  <si>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</si>
  <si>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</si>
  <si>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</si>
  <si>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</si>
  <si>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</si>
  <si>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</si>
  <si>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</si>
  <si>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</si>
  <si>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</si>
  <si>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</si>
  <si>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</si>
  <si>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</si>
  <si>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</si>
  <si>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</si>
  <si>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</si>
  <si>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</si>
  <si>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</si>
  <si>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</si>
  <si>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</si>
  <si>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</si>
  <si>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</si>
  <si>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</si>
  <si>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</si>
  <si>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</si>
  <si>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</si>
  <si>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</si>
  <si>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</si>
  <si>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</si>
  <si>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</si>
  <si>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</si>
  <si>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</si>
  <si>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</si>
  <si>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</si>
  <si>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</si>
  <si>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</si>
  <si>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</si>
  <si>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</si>
  <si>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</si>
  <si>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</si>
  <si>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</si>
  <si>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</si>
  <si>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</si>
  <si>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</si>
  <si>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</si>
  <si>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</si>
  <si>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</si>
  <si>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</si>
  <si>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</si>
  <si>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</si>
  <si>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</si>
  <si>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</si>
  <si>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</si>
  <si>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</si>
  <si>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</si>
  <si>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</si>
  <si>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</si>
  <si>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</si>
  <si>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</si>
  <si>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</si>
  <si>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</si>
  <si>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</si>
  <si>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</si>
  <si>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</si>
  <si>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</si>
  <si>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</si>
  <si>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</si>
  <si>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</si>
  <si>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</si>
  <si>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</si>
  <si>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</si>
  <si>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</si>
  <si>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</si>
  <si>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</si>
  <si>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</si>
  <si>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</si>
  <si>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</si>
  <si>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</si>
  <si>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</si>
  <si>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</si>
  <si>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</si>
  <si>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</si>
  <si>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</si>
  <si>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</si>
  <si>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</si>
  <si>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</si>
  <si>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</si>
  <si>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</si>
  <si>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</si>
  <si>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</si>
  <si>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</si>
  <si>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</si>
  <si>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</si>
  <si>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</si>
  <si>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</si>
  <si>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</si>
  <si>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</si>
  <si>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</si>
  <si>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</si>
  <si>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</si>
  <si>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</si>
  <si>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</si>
  <si>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</si>
  <si>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</si>
  <si>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</si>
  <si>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</si>
  <si>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</si>
  <si>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</si>
  <si>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</si>
  <si>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</si>
  <si>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</si>
  <si>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</si>
  <si>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</si>
  <si>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</si>
  <si>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</si>
  <si>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</si>
  <si>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</si>
  <si>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</si>
  <si>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</si>
  <si>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</si>
  <si>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</si>
  <si>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</si>
  <si>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</si>
  <si>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</si>
  <si>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</si>
  <si>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</si>
  <si>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</si>
  <si>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</si>
  <si>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</si>
  <si>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</si>
  <si>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</si>
  <si>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</si>
  <si>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</si>
  <si>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</si>
  <si>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</si>
  <si>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</si>
  <si>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</si>
  <si>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</si>
  <si>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</si>
  <si>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</si>
  <si>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</si>
  <si>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</si>
  <si>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</si>
  <si>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</si>
  <si>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</si>
  <si>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</si>
  <si>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</si>
  <si>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</si>
  <si>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</si>
  <si>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</si>
  <si>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</si>
  <si>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</si>
  <si>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</si>
  <si>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</si>
  <si>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</si>
  <si>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</si>
  <si>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</si>
  <si>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</si>
  <si>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</si>
  <si>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</si>
  <si>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</si>
  <si>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</si>
  <si>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</si>
  <si>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</si>
  <si>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</si>
  <si>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</si>
  <si>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</si>
  <si>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</si>
  <si>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</si>
  <si>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</si>
  <si>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</si>
  <si>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</si>
  <si>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</si>
  <si>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</si>
  <si>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</si>
  <si>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</si>
  <si>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</si>
  <si>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</si>
  <si>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</si>
  <si>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</si>
  <si>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</si>
  <si>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</si>
  <si>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</si>
  <si>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</si>
  <si>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</si>
  <si>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</si>
  <si>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</si>
  <si>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</si>
  <si>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</si>
  <si>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</si>
  <si>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</si>
  <si>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</si>
  <si>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</si>
  <si>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</si>
  <si>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</si>
  <si>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</si>
  <si>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</si>
  <si>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</si>
  <si>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</si>
  <si>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</si>
  <si>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</si>
  <si>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</si>
  <si>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</si>
  <si>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</si>
  <si>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</si>
  <si>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</si>
  <si>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</si>
  <si>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</si>
  <si>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</si>
  <si>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</si>
  <si>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</si>
  <si>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</si>
  <si>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</si>
  <si>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</si>
  <si>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</si>
  <si>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</si>
  <si>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</si>
  <si>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</si>
  <si>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</si>
  <si>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</si>
  <si>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</si>
  <si>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</si>
  <si>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</si>
  <si>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</si>
  <si>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</si>
  <si>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</si>
  <si>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</si>
  <si>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</si>
  <si>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</si>
  <si>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</si>
  <si>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</si>
  <si>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</si>
  <si>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</si>
  <si>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</si>
  <si>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</si>
  <si>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</si>
  <si>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</si>
  <si>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</si>
  <si>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</si>
  <si>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</si>
  <si>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</si>
  <si>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</si>
  <si>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</si>
  <si>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</si>
  <si>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</si>
  <si>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</si>
  <si>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</si>
  <si>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</si>
  <si>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</si>
  <si>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</si>
  <si>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</si>
  <si>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</si>
  <si>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</si>
  <si>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</si>
  <si>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</si>
  <si>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</si>
  <si>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</si>
  <si>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</si>
  <si>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</si>
  <si>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</si>
  <si>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</si>
  <si>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</si>
  <si>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</si>
  <si>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</si>
  <si>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</si>
  <si>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</si>
  <si>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</si>
  <si>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</si>
  <si>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</si>
  <si>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</si>
  <si>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</si>
  <si>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</si>
  <si>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</si>
  <si>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</si>
  <si>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</si>
  <si>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</si>
  <si>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</si>
  <si>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</si>
  <si>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</si>
  <si>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</si>
  <si>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</si>
  <si>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</si>
  <si>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</si>
  <si>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</si>
  <si>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</si>
  <si>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</si>
  <si>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</si>
  <si>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</si>
  <si>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</si>
  <si>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</si>
  <si>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</si>
  <si>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</si>
  <si>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</si>
  <si>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</si>
  <si>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</si>
  <si>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</si>
  <si>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</si>
  <si>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</si>
  <si>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</si>
  <si>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</si>
  <si>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</si>
  <si>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</si>
  <si>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</si>
  <si>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</si>
  <si>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</si>
  <si>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</si>
  <si>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</si>
  <si>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</si>
  <si>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</si>
  <si>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</si>
  <si>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</si>
  <si>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</si>
  <si>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</si>
  <si>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</si>
  <si>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</si>
  <si>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</si>
  <si>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</si>
  <si>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</si>
  <si>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</si>
  <si>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</si>
  <si>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</si>
  <si>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</si>
  <si>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</si>
  <si>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</si>
  <si>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</si>
  <si>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</si>
  <si>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</si>
  <si>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</si>
  <si>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</si>
  <si>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</si>
  <si>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</si>
  <si>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</si>
  <si>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</si>
  <si>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</si>
  <si>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</si>
  <si>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</si>
  <si>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</si>
  <si>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</si>
  <si>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</si>
  <si>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</si>
  <si>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</si>
  <si>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</si>
  <si>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</si>
  <si>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</si>
  <si>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</si>
  <si>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</si>
  <si>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</si>
  <si>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</si>
  <si>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</si>
  <si>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</si>
  <si>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</si>
  <si>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</si>
  <si>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</si>
  <si>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</si>
  <si>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</si>
  <si>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</si>
  <si>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</si>
  <si>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</si>
  <si>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</si>
  <si>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</si>
  <si>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</si>
  <si>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</si>
  <si>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</si>
  <si>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</si>
  <si>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</si>
  <si>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</si>
  <si>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</si>
  <si>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</si>
  <si>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</si>
  <si>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</si>
  <si>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</si>
  <si>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</si>
  <si>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</si>
  <si>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</si>
  <si>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</si>
  <si>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</si>
  <si>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</si>
  <si>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</si>
  <si>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</si>
  <si>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</si>
  <si>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</si>
  <si>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</si>
  <si>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</si>
  <si>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</si>
  <si>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</si>
  <si>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</si>
  <si>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</si>
  <si>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</si>
  <si>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</si>
  <si>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</si>
  <si>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</si>
  <si>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</si>
  <si>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</si>
  <si>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</si>
  <si>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</si>
  <si>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</si>
  <si>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</si>
  <si>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</si>
  <si>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</si>
  <si>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</si>
  <si>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</si>
  <si>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</si>
  <si>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</si>
  <si>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</si>
  <si>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</si>
  <si>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</si>
  <si>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</si>
  <si>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</si>
  <si>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</si>
  <si>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</si>
  <si>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</si>
  <si>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</si>
  <si>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</si>
  <si>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</si>
  <si>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</si>
  <si>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</si>
  <si>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</si>
  <si>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</si>
  <si>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</si>
  <si>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</si>
  <si>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</si>
  <si>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</si>
  <si>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</si>
  <si>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</si>
  <si>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</si>
  <si>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</si>
  <si>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</si>
  <si>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</si>
  <si>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</si>
  <si>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</si>
  <si>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</si>
  <si>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</si>
  <si>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</si>
  <si>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</si>
  <si>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</si>
  <si>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</si>
  <si>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</si>
  <si>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</si>
  <si>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</si>
  <si>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</si>
  <si>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</si>
  <si>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</si>
  <si>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</si>
  <si>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</si>
  <si>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</si>
  <si>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</si>
  <si>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</si>
  <si>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</si>
  <si>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</si>
  <si>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</si>
  <si>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</si>
  <si>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</si>
  <si>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</si>
  <si>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</si>
  <si>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</si>
  <si>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</si>
  <si>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</si>
  <si>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</si>
  <si>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</si>
  <si>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</si>
  <si>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</si>
  <si>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</si>
  <si>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</si>
  <si>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</si>
  <si>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</si>
  <si>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</si>
  <si>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</si>
  <si>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</si>
  <si>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</si>
  <si>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</si>
  <si>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</si>
  <si>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</si>
  <si>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</si>
  <si>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</si>
  <si>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</si>
  <si>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</si>
  <si>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</si>
  <si>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</si>
  <si>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</si>
  <si>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</si>
  <si>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</si>
  <si>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</si>
  <si>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</si>
  <si>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</si>
  <si>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</si>
  <si>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</si>
  <si>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</si>
  <si>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</si>
  <si>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</si>
  <si>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</si>
  <si>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</si>
  <si>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</si>
  <si>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</si>
  <si>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</si>
  <si>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</si>
  <si>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</si>
  <si>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</si>
  <si>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</si>
  <si>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</si>
  <si>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</si>
  <si>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</si>
  <si>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</si>
  <si>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</si>
  <si>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</si>
  <si>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</si>
  <si>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</si>
  <si>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</si>
  <si>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</si>
  <si>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</si>
  <si>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</si>
  <si>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</si>
  <si>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</si>
  <si>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</si>
  <si>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</si>
  <si>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</si>
  <si>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</si>
  <si>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</si>
  <si>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</si>
  <si>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</si>
  <si>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</si>
  <si>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</si>
  <si>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</si>
  <si>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</si>
  <si>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</si>
  <si>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</si>
  <si>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</si>
  <si>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</si>
  <si>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</si>
  <si>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</si>
  <si>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</si>
  <si>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</si>
  <si>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</si>
  <si>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</si>
  <si>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</si>
  <si>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</si>
  <si>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</si>
  <si>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</si>
  <si>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</si>
  <si>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</si>
  <si>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</si>
  <si>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</si>
  <si>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</si>
  <si>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</si>
  <si>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</si>
  <si>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</si>
  <si>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</si>
  <si>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</si>
  <si>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</si>
  <si>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</si>
  <si>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</si>
  <si>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</si>
  <si>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</si>
  <si>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</si>
  <si>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</si>
  <si>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</si>
  <si>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</si>
  <si>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</si>
  <si>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</si>
  <si>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</si>
  <si>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</si>
  <si>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</si>
  <si>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</si>
  <si>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</si>
  <si>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</si>
  <si>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</si>
  <si>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</si>
  <si>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</si>
  <si>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</si>
  <si>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</si>
  <si>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</si>
  <si>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</si>
  <si>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</si>
  <si>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</si>
  <si>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</si>
  <si>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</si>
  <si>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</si>
  <si>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</si>
  <si>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</si>
  <si>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</si>
  <si>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</si>
  <si>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</si>
  <si>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</si>
  <si>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</si>
  <si>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</si>
  <si>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</si>
  <si>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</si>
  <si>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</si>
  <si>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</si>
  <si>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</si>
  <si>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</si>
  <si>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</si>
  <si>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</si>
  <si>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</si>
  <si>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</si>
  <si>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</si>
  <si>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</si>
  <si>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</si>
  <si>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</si>
  <si>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</si>
  <si>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</si>
  <si>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</si>
  <si>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</si>
  <si>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</si>
  <si>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</si>
  <si>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</si>
  <si>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</si>
  <si>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</si>
  <si>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</si>
  <si>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</si>
  <si>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</si>
  <si>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</si>
  <si>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</si>
  <si>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</si>
  <si>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</si>
  <si>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</si>
  <si>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</si>
  <si>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</si>
  <si>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</si>
  <si>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</si>
  <si>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</si>
  <si>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</si>
  <si>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</si>
  <si>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</si>
  <si>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</si>
  <si>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</si>
  <si>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</si>
  <si>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</si>
  <si>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</si>
  <si>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</si>
  <si>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</si>
  <si>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</si>
  <si>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</si>
  <si>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</si>
  <si>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</si>
  <si>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</si>
  <si>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</si>
  <si>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</si>
  <si>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</si>
  <si>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</si>
  <si>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</si>
  <si>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</si>
  <si>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</si>
  <si>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</si>
  <si>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</si>
  <si>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</si>
  <si>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</si>
  <si>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</si>
  <si>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</si>
  <si>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</si>
  <si>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</si>
  <si>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</si>
  <si>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</si>
  <si>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</si>
  <si>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</si>
  <si>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</si>
  <si>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</si>
  <si>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</si>
  <si>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</si>
  <si>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</si>
  <si>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</si>
  <si>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</si>
  <si>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</si>
  <si>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</si>
  <si>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</si>
  <si>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</si>
  <si>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</si>
  <si>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</si>
  <si>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</si>
  <si>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</si>
  <si>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</si>
  <si>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</si>
  <si>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</si>
  <si>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</si>
  <si>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</si>
  <si>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</si>
  <si>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</si>
  <si>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</si>
  <si>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</si>
  <si>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</si>
  <si>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</si>
  <si>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</si>
  <si>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</si>
  <si>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</si>
  <si>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</si>
  <si>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</si>
  <si>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</si>
  <si>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</si>
  <si>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</si>
  <si>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</si>
  <si>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</si>
  <si>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</si>
  <si>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</si>
  <si>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</si>
  <si>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</si>
  <si>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</si>
  <si>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</si>
  <si>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</si>
  <si>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</si>
  <si>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</si>
  <si>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</si>
  <si>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</si>
  <si>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</si>
  <si>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</si>
  <si>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</si>
  <si>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</si>
  <si>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</si>
  <si>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</si>
  <si>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</si>
  <si>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</si>
  <si>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</si>
  <si>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</si>
  <si>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</si>
  <si>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</si>
  <si>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</si>
  <si>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</si>
  <si>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</si>
  <si>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</si>
  <si>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</si>
  <si>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</si>
  <si>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</si>
  <si>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</si>
  <si>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</si>
  <si>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</si>
  <si>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</si>
  <si>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</si>
  <si>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</si>
  <si>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</si>
  <si>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</si>
  <si>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</si>
  <si>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</si>
  <si>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</si>
  <si>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</si>
  <si>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</si>
  <si>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</si>
  <si>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</si>
  <si>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</si>
  <si>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</si>
  <si>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</si>
  <si>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</si>
  <si>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</si>
  <si>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</si>
  <si>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</si>
  <si>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</si>
  <si>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</si>
  <si>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</si>
  <si>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</si>
  <si>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</si>
  <si>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</si>
  <si>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</si>
  <si>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</si>
  <si>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</si>
  <si>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</si>
  <si>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</si>
  <si>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</si>
  <si>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</si>
  <si>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</si>
  <si>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</si>
  <si>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</si>
  <si>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</si>
  <si>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</si>
  <si>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</si>
  <si>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</si>
  <si>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</si>
  <si>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</si>
  <si>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</si>
  <si>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</si>
  <si>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</si>
  <si>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</si>
  <si>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</si>
  <si>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</si>
  <si>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</si>
  <si>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</si>
  <si>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</si>
  <si>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</si>
  <si>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</si>
  <si>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</si>
  <si>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</si>
  <si>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</si>
  <si>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</si>
  <si>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</si>
  <si>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</si>
  <si>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</si>
  <si>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</si>
  <si>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</si>
  <si>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</si>
  <si>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</si>
  <si>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</si>
  <si>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</si>
  <si>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</si>
  <si>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</si>
  <si>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</si>
  <si>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</si>
  <si>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</si>
  <si>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</si>
  <si>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</si>
  <si>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</si>
  <si>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</si>
  <si>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</si>
  <si>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</si>
  <si>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</si>
  <si>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</si>
  <si>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</si>
  <si>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</si>
  <si>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</si>
  <si>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</si>
  <si>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</si>
  <si>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</si>
  <si>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</si>
  <si>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</si>
  <si>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</si>
  <si>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</si>
  <si>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</si>
  <si>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</si>
  <si>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</si>
  <si>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</si>
  <si>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</si>
  <si>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</si>
  <si>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</si>
  <si>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</si>
  <si>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</si>
  <si>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</si>
  <si>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</si>
  <si>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</si>
  <si>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</si>
  <si>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</si>
  <si>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</si>
  <si>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</si>
  <si>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</si>
  <si>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</si>
  <si>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</si>
  <si>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</si>
  <si>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</si>
  <si>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</si>
  <si>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</si>
  <si>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</si>
  <si>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</si>
  <si>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</si>
  <si>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</si>
  <si>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</si>
  <si>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</si>
  <si>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</si>
  <si>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</si>
  <si>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</si>
  <si>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</si>
  <si>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</si>
  <si>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</si>
  <si>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</si>
  <si>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</si>
  <si>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</si>
  <si>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</si>
  <si>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</si>
  <si>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</si>
  <si>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</si>
  <si>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</si>
  <si>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</si>
  <si>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</si>
  <si>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</si>
  <si>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</si>
  <si>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</si>
  <si>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</si>
  <si>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</si>
  <si>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</si>
  <si>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</si>
  <si>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</si>
  <si>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</si>
  <si>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</si>
  <si>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</si>
  <si>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</si>
  <si>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</si>
  <si>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</si>
  <si>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</si>
  <si>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</si>
  <si>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</si>
  <si>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</si>
  <si>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</si>
  <si>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</si>
  <si>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</si>
  <si>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</si>
  <si>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</si>
  <si>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</si>
  <si>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</si>
  <si>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</si>
  <si>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</si>
  <si>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</si>
  <si>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</si>
  <si>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</si>
  <si>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</si>
  <si>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</si>
  <si>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</si>
  <si>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</si>
  <si>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</si>
  <si>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</si>
  <si>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</si>
  <si>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</si>
  <si>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</si>
  <si>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</si>
  <si>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</si>
  <si>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</si>
  <si>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</si>
  <si>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</si>
  <si>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</si>
  <si>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</si>
  <si>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</si>
  <si>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</si>
  <si>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</si>
  <si>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</si>
  <si>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</si>
  <si>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</si>
  <si>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</si>
  <si>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</si>
  <si>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</si>
  <si>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</si>
  <si>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</si>
  <si>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</si>
  <si>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</si>
  <si>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</si>
  <si>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</si>
  <si>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</si>
  <si>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</si>
  <si>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</si>
  <si>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</si>
  <si>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</si>
  <si>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</si>
  <si>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</si>
  <si>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</si>
  <si>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</si>
  <si>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</si>
  <si>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</si>
  <si>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</si>
  <si>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</si>
  <si>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</si>
  <si>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</si>
  <si>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</si>
  <si>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</si>
  <si>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</si>
  <si>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</si>
  <si>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</si>
  <si>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</si>
  <si>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</si>
  <si>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</si>
  <si>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</si>
  <si>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</si>
  <si>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</si>
  <si>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</si>
  <si>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</si>
  <si>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</si>
  <si>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</si>
  <si>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</si>
  <si>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</si>
  <si>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</si>
  <si>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</si>
  <si>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</si>
  <si>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</si>
  <si>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</si>
  <si>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</si>
  <si>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</si>
  <si>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</si>
  <si>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</si>
  <si>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</si>
  <si>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</si>
  <si>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</si>
  <si>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</si>
  <si>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</si>
  <si>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</si>
  <si>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</si>
  <si>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</si>
  <si>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</si>
  <si>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</si>
  <si>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</si>
  <si>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</si>
  <si>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</si>
  <si>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</si>
  <si>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</si>
  <si>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</si>
  <si>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</si>
  <si>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</si>
  <si>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</si>
  <si>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</si>
  <si>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</si>
  <si>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</si>
  <si>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</si>
  <si>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</si>
  <si>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</si>
  <si>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</si>
  <si>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</si>
  <si>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</si>
  <si>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</si>
  <si>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</si>
  <si>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</si>
  <si>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</si>
  <si>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</si>
  <si>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</si>
  <si>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</si>
  <si>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</si>
  <si>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</si>
  <si>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</si>
  <si>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</si>
  <si>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</si>
  <si>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</si>
  <si>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</si>
  <si>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</si>
  <si>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</si>
  <si>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</si>
  <si>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</si>
  <si>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</si>
  <si>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</si>
  <si>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</si>
  <si>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</si>
  <si>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</si>
  <si>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</si>
  <si>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</si>
  <si>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</si>
  <si>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</si>
  <si>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</si>
  <si>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</si>
  <si>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</si>
  <si>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</si>
  <si>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</si>
  <si>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</si>
  <si>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</si>
  <si>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</si>
  <si>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</si>
  <si>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</si>
  <si>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</si>
  <si>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</si>
  <si>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</si>
  <si>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</si>
  <si>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</si>
  <si>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</si>
  <si>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</si>
  <si>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</si>
  <si>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</si>
  <si>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</si>
  <si>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</si>
  <si>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</si>
  <si>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</si>
  <si>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</si>
  <si>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</si>
  <si>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</si>
  <si>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</si>
  <si>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</si>
  <si>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</si>
  <si>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</si>
  <si>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</si>
  <si>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</si>
  <si>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</si>
  <si>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</si>
  <si>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</si>
  <si>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</si>
  <si>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</si>
  <si>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</si>
  <si>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</si>
  <si>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</si>
  <si>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</si>
  <si>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</si>
  <si>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</si>
  <si>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</si>
  <si>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</si>
  <si>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</si>
  <si>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</si>
  <si>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</si>
  <si>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</si>
  <si>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</si>
  <si>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</si>
  <si>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</si>
  <si>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</si>
  <si>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</si>
  <si>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</si>
  <si>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</si>
  <si>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</si>
  <si>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</si>
  <si>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</si>
  <si>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</si>
  <si>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</si>
  <si>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</si>
  <si>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</si>
  <si>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</si>
  <si>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</si>
  <si>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</si>
  <si>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</si>
  <si>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</si>
  <si>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</si>
  <si>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</si>
  <si>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</si>
  <si>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</si>
  <si>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</si>
  <si>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</si>
  <si>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</si>
  <si>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</si>
  <si>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</si>
  <si>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</si>
  <si>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</si>
  <si>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</si>
  <si>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</si>
  <si>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</si>
  <si>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</si>
  <si>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</si>
  <si>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</si>
  <si>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</si>
  <si>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</si>
  <si>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</si>
  <si>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</si>
  <si>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</si>
  <si>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</si>
  <si>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</si>
  <si>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</si>
  <si>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</si>
  <si>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</si>
  <si>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</si>
  <si>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</si>
  <si>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</si>
  <si>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</si>
  <si>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</si>
  <si>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</si>
  <si>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</si>
  <si>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</si>
  <si>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</si>
  <si>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</si>
  <si>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</si>
  <si>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</si>
  <si>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</si>
  <si>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</si>
  <si>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</si>
  <si>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</si>
  <si>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</si>
  <si>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</si>
  <si>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</si>
  <si>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</si>
  <si>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</si>
  <si>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</si>
  <si>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</si>
  <si>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</si>
  <si>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</si>
  <si>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</si>
  <si>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</si>
  <si>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</si>
  <si>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</si>
  <si>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</si>
  <si>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</si>
  <si>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</si>
  <si>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</si>
  <si>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</si>
  <si>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</si>
  <si>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</si>
  <si>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</si>
  <si>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</si>
  <si>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</si>
  <si>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</si>
  <si>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</si>
  <si>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</si>
  <si>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</si>
  <si>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</si>
  <si>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</si>
  <si>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</si>
  <si>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</si>
  <si>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</si>
  <si>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</si>
  <si>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</si>
  <si>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</si>
  <si>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</si>
  <si>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</si>
  <si>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</si>
  <si>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</si>
  <si>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</si>
  <si>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</si>
  <si>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</si>
  <si>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</si>
  <si>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</si>
  <si>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</si>
  <si>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</si>
  <si>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</si>
  <si>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</si>
  <si>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</si>
  <si>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</si>
  <si>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</si>
  <si>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</si>
  <si>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</si>
  <si>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</si>
  <si>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</si>
  <si>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</si>
  <si>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</si>
  <si>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</si>
  <si>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</si>
  <si>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</si>
  <si>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</si>
  <si>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</si>
  <si>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</si>
  <si>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</si>
  <si>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</si>
  <si>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</si>
  <si>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</si>
  <si>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</si>
  <si>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</si>
  <si>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</si>
  <si>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</si>
  <si>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</si>
  <si>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</si>
  <si>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</si>
  <si>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</si>
  <si>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</si>
  <si>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</si>
  <si>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</si>
  <si>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</si>
  <si>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</si>
  <si>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</si>
  <si>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</si>
  <si>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</si>
  <si>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</si>
  <si>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</si>
  <si>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</si>
  <si>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</si>
  <si>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</si>
  <si>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</si>
  <si>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</si>
  <si>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</si>
  <si>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</si>
  <si>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</si>
  <si>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</si>
  <si>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</si>
  <si>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</si>
  <si>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</si>
  <si>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</si>
  <si>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</si>
  <si>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</si>
  <si>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</si>
  <si>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</si>
  <si>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</si>
  <si>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</si>
  <si>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</si>
  <si>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</si>
  <si>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</si>
  <si>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</si>
  <si>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</si>
  <si>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</si>
  <si>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</si>
  <si>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</si>
  <si>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</si>
  <si>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</si>
  <si>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</si>
  <si>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</si>
  <si>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</si>
  <si>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</si>
  <si>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</si>
  <si>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</si>
  <si>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</si>
  <si>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</si>
  <si>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</si>
  <si>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</si>
  <si>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</si>
  <si>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</si>
  <si>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</si>
  <si>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</si>
  <si>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</si>
  <si>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</si>
  <si>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</si>
  <si>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</si>
  <si>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</si>
  <si>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</si>
  <si>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</si>
  <si>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</si>
  <si>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</si>
  <si>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</si>
  <si>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</si>
  <si>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</si>
  <si>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</si>
  <si>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</si>
  <si>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</si>
  <si>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</si>
  <si>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</si>
  <si>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</si>
  <si>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</si>
  <si>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</si>
  <si>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</si>
  <si>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</si>
  <si>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</si>
  <si>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</si>
  <si>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</si>
  <si>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</si>
  <si>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</si>
  <si>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</si>
  <si>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</si>
  <si>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</si>
  <si>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</si>
  <si>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</si>
  <si>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</si>
  <si>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</si>
  <si>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</si>
  <si>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</si>
  <si>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</si>
  <si>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</si>
  <si>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</si>
  <si>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</si>
  <si>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</si>
  <si>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</si>
  <si>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</si>
  <si>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</si>
  <si>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</si>
  <si>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</si>
  <si>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</si>
  <si>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</si>
  <si>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</si>
  <si>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</si>
  <si>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</si>
  <si>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</si>
  <si>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</si>
  <si>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</si>
  <si>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</si>
  <si>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</si>
  <si>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</si>
  <si>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</si>
  <si>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</si>
  <si>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</si>
  <si>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</si>
  <si>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</si>
  <si>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</si>
  <si>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</si>
  <si>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</si>
  <si>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</si>
  <si>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</si>
  <si>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</si>
  <si>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</si>
  <si>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</si>
  <si>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</si>
  <si>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</si>
  <si>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</si>
  <si>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</si>
  <si>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</si>
  <si>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</si>
  <si>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</si>
  <si>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</si>
  <si>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</si>
  <si>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</si>
  <si>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</si>
  <si>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</si>
  <si>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</si>
  <si>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</si>
  <si>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</si>
  <si>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</si>
  <si>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</si>
  <si>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</si>
  <si>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</si>
  <si>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</si>
  <si>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</si>
  <si>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</si>
  <si>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</si>
  <si>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</si>
  <si>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</si>
  <si>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</si>
  <si>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</si>
  <si>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</si>
  <si>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</si>
  <si>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</si>
  <si>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</si>
  <si>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</si>
  <si>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</si>
  <si>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</si>
  <si>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</si>
  <si>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</si>
  <si>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</si>
  <si>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</si>
  <si>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</si>
  <si>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</si>
  <si>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</si>
  <si>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</si>
  <si>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</si>
  <si>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</si>
  <si>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</si>
  <si>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</si>
  <si>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</si>
  <si>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</si>
  <si>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</si>
  <si>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</si>
  <si>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</si>
  <si>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</si>
  <si>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</si>
  <si>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</si>
  <si>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</si>
  <si>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</si>
  <si>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</si>
  <si>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</si>
  <si>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</si>
  <si>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</si>
  <si>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</si>
  <si>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</si>
  <si>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</si>
  <si>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</si>
  <si>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</si>
  <si>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</si>
  <si>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</si>
  <si>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</si>
  <si>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</si>
  <si>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</si>
  <si>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</si>
  <si>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</si>
  <si>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</si>
  <si>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</si>
  <si>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</si>
  <si>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</si>
  <si>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</si>
  <si>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</si>
  <si>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</si>
  <si>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</si>
  <si>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</si>
  <si>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</si>
  <si>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</si>
  <si>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</si>
  <si>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</si>
  <si>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</si>
  <si>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</si>
  <si>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</si>
  <si>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</si>
  <si>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</si>
  <si>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</si>
  <si>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</si>
  <si>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</si>
  <si>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</si>
  <si>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</si>
  <si>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</si>
  <si>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</si>
  <si>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</si>
  <si>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</si>
  <si>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</si>
  <si>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</si>
  <si>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</si>
  <si>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</si>
  <si>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</si>
  <si>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</si>
  <si>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</si>
  <si>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</si>
  <si>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</si>
  <si>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</si>
  <si>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</si>
  <si>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</si>
  <si>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</si>
  <si>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</si>
  <si>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</si>
  <si>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</si>
  <si>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</si>
  <si>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</si>
  <si>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</si>
  <si>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</si>
  <si>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</si>
  <si>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</si>
  <si>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</si>
  <si>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</si>
  <si>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</si>
  <si>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</si>
  <si>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</si>
  <si>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</si>
  <si>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</si>
  <si>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</si>
  <si>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</si>
  <si>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</si>
  <si>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</si>
  <si>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</si>
  <si>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</si>
  <si>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</si>
  <si>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</si>
  <si>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</si>
  <si>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</si>
  <si>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</si>
  <si>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</si>
  <si>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</si>
  <si>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</si>
  <si>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</si>
  <si>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</si>
  <si>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</si>
  <si>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</si>
  <si>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</si>
  <si>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</si>
  <si>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</si>
  <si>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</si>
  <si>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</si>
  <si>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</si>
  <si>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</si>
  <si>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</si>
  <si>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</si>
  <si>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</si>
  <si>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</si>
  <si>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</si>
  <si>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</si>
  <si>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</si>
  <si>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</si>
  <si>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</si>
  <si>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</si>
  <si>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</si>
  <si>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</si>
  <si>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</si>
  <si>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</si>
  <si>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</si>
  <si>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</si>
  <si>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</si>
  <si>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</si>
  <si>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</si>
  <si>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</si>
  <si>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</si>
  <si>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</si>
  <si>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</si>
  <si>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</si>
  <si>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</si>
  <si>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</si>
  <si>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</si>
  <si>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</si>
  <si>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</si>
  <si>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</si>
  <si>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</si>
  <si>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</si>
  <si>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</si>
  <si>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</si>
  <si>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</si>
  <si>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</si>
  <si>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</si>
  <si>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</si>
  <si>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</si>
  <si>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</si>
  <si>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</si>
  <si>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</si>
  <si>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</si>
  <si>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</si>
  <si>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</si>
  <si>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</si>
  <si>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</si>
  <si>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</si>
  <si>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</si>
  <si>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</si>
  <si>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</si>
  <si>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</si>
  <si>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</si>
  <si>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</si>
  <si>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</si>
  <si>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</si>
  <si>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</si>
  <si>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</si>
  <si>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</si>
  <si>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</si>
  <si>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</si>
  <si>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</si>
  <si>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</si>
  <si>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</si>
  <si>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</si>
  <si>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</si>
  <si>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</si>
  <si>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</si>
  <si>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</si>
  <si>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</si>
  <si>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</si>
  <si>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</si>
  <si>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</si>
  <si>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</si>
  <si>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</si>
  <si>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</si>
  <si>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</si>
  <si>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</si>
  <si>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</si>
  <si>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</si>
  <si>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</si>
  <si>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</si>
  <si>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</si>
  <si>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</si>
  <si>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</si>
  <si>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</si>
  <si>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</si>
  <si>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</si>
  <si>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</si>
  <si>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</si>
  <si>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</si>
  <si>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</si>
  <si>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</si>
  <si>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</si>
  <si>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</si>
  <si>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</si>
  <si>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</si>
  <si>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</si>
  <si>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</si>
  <si>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</si>
  <si>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</si>
  <si>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</si>
  <si>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</si>
  <si>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</si>
  <si>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</si>
  <si>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</si>
  <si>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</si>
  <si>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</si>
  <si>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</si>
  <si>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</si>
  <si>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</si>
  <si>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</si>
  <si>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</si>
  <si>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</si>
  <si>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</si>
  <si>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</si>
  <si>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</si>
  <si>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</si>
  <si>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</si>
  <si>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</si>
  <si>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</si>
  <si>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</si>
  <si>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</si>
  <si>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</si>
  <si>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</si>
  <si>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</si>
  <si>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</si>
  <si>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</si>
  <si>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</si>
  <si>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</si>
  <si>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</si>
  <si>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</si>
  <si>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</si>
  <si>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</si>
  <si>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</si>
  <si>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</si>
  <si>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</si>
  <si>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</si>
  <si>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</si>
  <si>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</si>
  <si>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</si>
  <si>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</si>
  <si>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</si>
  <si>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</si>
  <si>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</si>
  <si>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</si>
  <si>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</si>
  <si>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</si>
  <si>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</si>
  <si>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</si>
  <si>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</si>
  <si>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</si>
  <si>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</si>
  <si>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</si>
  <si>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</si>
  <si>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</si>
  <si>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</si>
  <si>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</si>
  <si>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</si>
  <si>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</si>
  <si>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</si>
  <si>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</si>
  <si>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</si>
  <si>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</si>
  <si>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</si>
  <si>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</si>
  <si>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</si>
  <si>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</si>
  <si>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</si>
  <si>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</si>
  <si>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</si>
  <si>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</si>
  <si>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</si>
  <si>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</si>
  <si>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</si>
  <si>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</si>
  <si>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</si>
  <si>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</si>
  <si>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</si>
  <si>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</si>
  <si>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</si>
  <si>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</si>
  <si>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</si>
  <si>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</si>
  <si>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</si>
  <si>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</si>
  <si>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</si>
  <si>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</si>
  <si>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</si>
  <si>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</si>
  <si>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</si>
  <si>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</si>
  <si>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</si>
  <si>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</si>
  <si>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</si>
  <si>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</si>
  <si>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</si>
  <si>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</si>
  <si>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</si>
  <si>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</si>
  <si>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</si>
  <si>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</si>
  <si>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</si>
  <si>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</si>
  <si>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</si>
  <si>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</si>
  <si>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</si>
  <si>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</si>
  <si>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</si>
  <si>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</si>
  <si>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</si>
  <si>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</si>
  <si>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</si>
  <si>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</si>
  <si>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</si>
  <si>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</si>
  <si>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</si>
  <si>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</si>
  <si>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</si>
  <si>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</si>
  <si>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</si>
  <si>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</si>
  <si>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</si>
  <si>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</si>
  <si>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</si>
  <si>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</si>
  <si>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</si>
  <si>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</si>
  <si>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</si>
  <si>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</si>
  <si>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</si>
  <si>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</si>
  <si>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</si>
  <si>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</si>
  <si>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</si>
  <si>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</si>
  <si>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</si>
  <si>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</si>
  <si>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</si>
  <si>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</si>
  <si>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</si>
  <si>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</si>
  <si>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</si>
  <si>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</si>
  <si>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</si>
  <si>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</si>
  <si>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</si>
  <si>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</si>
  <si>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</si>
  <si>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</si>
  <si>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</si>
  <si>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</si>
  <si>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</si>
  <si>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</si>
  <si>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</si>
  <si>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</si>
  <si>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</si>
  <si>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</si>
  <si>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</si>
  <si>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</si>
  <si>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</si>
  <si>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</si>
  <si>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</si>
  <si>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</si>
  <si>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</si>
  <si>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</si>
  <si>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</si>
  <si>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</si>
  <si>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</si>
  <si>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</si>
  <si>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</si>
  <si>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</si>
  <si>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</si>
  <si>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</si>
  <si>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</si>
  <si>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</si>
  <si>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</si>
  <si>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</si>
  <si>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</si>
  <si>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</si>
  <si>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</si>
  <si>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</si>
  <si>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</si>
  <si>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</si>
  <si>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</si>
  <si>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</si>
  <si>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</si>
  <si>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</si>
  <si>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</si>
  <si>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</si>
  <si>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</si>
  <si>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</si>
  <si>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</si>
  <si>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</si>
  <si>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</si>
  <si>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</si>
  <si>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</si>
  <si>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</si>
  <si>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</si>
  <si>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</si>
  <si>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</si>
  <si>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</si>
  <si>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</si>
  <si>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</si>
  <si>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</si>
  <si>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</si>
  <si>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</si>
  <si>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</si>
  <si>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</si>
  <si>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</si>
  <si>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</si>
  <si>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</si>
  <si>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</si>
  <si>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</si>
  <si>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</si>
  <si>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</si>
  <si>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</si>
  <si>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</si>
  <si>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</si>
  <si>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</si>
  <si>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</si>
  <si>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</si>
  <si>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</si>
  <si>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</si>
  <si>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</si>
  <si>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</si>
  <si>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</si>
  <si>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</si>
  <si>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</si>
  <si>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</si>
  <si>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</si>
  <si>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</si>
  <si>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</si>
  <si>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</si>
  <si>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</si>
  <si>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</si>
  <si>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</si>
  <si>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</si>
  <si>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</si>
  <si>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</si>
  <si>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</si>
  <si>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</si>
  <si>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</si>
  <si>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</si>
  <si>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</si>
  <si>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</si>
  <si>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</si>
  <si>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</si>
  <si>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</si>
  <si>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</si>
  <si>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</si>
  <si>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</si>
  <si>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</si>
  <si>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</si>
  <si>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</si>
  <si>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</si>
  <si>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</si>
  <si>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</si>
  <si>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</si>
  <si>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</si>
  <si>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</si>
  <si>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</si>
  <si>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</si>
  <si>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</si>
  <si>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</si>
  <si>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</si>
  <si>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</si>
  <si>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</si>
  <si>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</si>
  <si>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</si>
  <si>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</si>
  <si>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</si>
  <si>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</si>
  <si>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</si>
  <si>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</si>
  <si>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</si>
  <si>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</si>
  <si>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</si>
  <si>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</si>
  <si>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</si>
  <si>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</si>
  <si>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</si>
  <si>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</si>
  <si>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</si>
  <si>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</si>
  <si>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</si>
  <si>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</si>
  <si>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</si>
  <si>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</si>
  <si>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</si>
  <si>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</si>
  <si>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</si>
  <si>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</si>
  <si>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</si>
  <si>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</si>
  <si>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</si>
  <si>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</si>
  <si>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</si>
  <si>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</si>
  <si>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</si>
  <si>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</si>
  <si>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</si>
  <si>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</si>
  <si>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</si>
  <si>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</si>
  <si>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</si>
  <si>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</si>
  <si>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</si>
  <si>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</si>
  <si>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</si>
  <si>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</si>
  <si>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</si>
  <si>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</si>
  <si>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</si>
  <si>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</si>
  <si>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</si>
  <si>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</si>
  <si>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</si>
  <si>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</si>
  <si>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</si>
  <si>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</si>
  <si>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</si>
  <si>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</si>
  <si>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</si>
  <si>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</si>
  <si>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</si>
  <si>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</si>
  <si>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</si>
  <si>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</si>
  <si>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</si>
  <si>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</si>
  <si>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</si>
  <si>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</si>
  <si>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</si>
  <si>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</si>
  <si>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</si>
  <si>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</si>
  <si>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</si>
  <si>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</si>
  <si>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</si>
  <si>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</si>
  <si>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</si>
  <si>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</si>
  <si>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</si>
  <si>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</si>
  <si>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</si>
  <si>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</si>
  <si>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</si>
  <si>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</si>
  <si>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</si>
  <si>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</si>
  <si>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</si>
  <si>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</si>
  <si>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</si>
  <si>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</si>
  <si>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</si>
  <si>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</si>
  <si>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</si>
  <si>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</si>
  <si>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</si>
  <si>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</si>
  <si>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</si>
  <si>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</si>
  <si>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</si>
  <si>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</si>
  <si>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</si>
  <si>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</si>
  <si>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</si>
  <si>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</si>
  <si>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</si>
  <si>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</si>
  <si>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</si>
  <si>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</si>
  <si>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</si>
  <si>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</si>
  <si>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</si>
  <si>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</si>
  <si>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</si>
  <si>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</si>
  <si>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</si>
  <si>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</si>
  <si>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</si>
  <si>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</si>
  <si>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</si>
  <si>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</si>
  <si>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</si>
  <si>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</si>
  <si>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</si>
  <si>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</si>
  <si>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</si>
  <si>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</si>
  <si>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</si>
  <si>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</si>
  <si>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</si>
  <si>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</si>
  <si>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</si>
  <si>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</si>
  <si>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</si>
  <si>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</si>
  <si>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</si>
  <si>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</si>
  <si>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</si>
  <si>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</si>
  <si>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</si>
  <si>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</si>
  <si>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</si>
  <si>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</si>
  <si>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</si>
  <si>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</si>
  <si>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</si>
  <si>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</si>
  <si>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</si>
  <si>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</si>
  <si>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</si>
  <si>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</si>
  <si>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</si>
  <si>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</si>
  <si>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</si>
  <si>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</si>
  <si>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</si>
  <si>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</si>
  <si>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</si>
  <si>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</si>
  <si>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</si>
  <si>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</si>
  <si>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</si>
  <si>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</si>
  <si>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</si>
  <si>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</si>
  <si>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</si>
  <si>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</si>
  <si>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</si>
  <si>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</si>
  <si>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</si>
  <si>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</si>
  <si>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</si>
  <si>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</si>
  <si>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</si>
  <si>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</si>
  <si>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</si>
  <si>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</si>
  <si>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</si>
  <si>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</si>
  <si>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</si>
  <si>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</si>
  <si>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</si>
  <si>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</si>
  <si>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</si>
  <si>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</si>
  <si>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</si>
  <si>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</si>
  <si>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</si>
  <si>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</si>
  <si>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</si>
  <si>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</si>
  <si>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</si>
  <si>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</si>
  <si>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</si>
  <si>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</si>
  <si>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</si>
  <si>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</si>
  <si>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</si>
  <si>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</si>
  <si>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</si>
  <si>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</si>
  <si>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</si>
  <si>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</si>
  <si>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</si>
  <si>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</si>
  <si>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</si>
  <si>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</si>
  <si>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</si>
  <si>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</si>
  <si>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</si>
  <si>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</si>
  <si>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</si>
  <si>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</si>
  <si>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</si>
  <si>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</si>
  <si>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</si>
  <si>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</si>
  <si>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</si>
  <si>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</si>
  <si>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</si>
  <si>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</si>
  <si>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</si>
  <si>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</si>
  <si>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</si>
  <si>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</si>
  <si>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</si>
  <si>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</si>
  <si>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</si>
  <si>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</si>
  <si>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</si>
  <si>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</si>
  <si>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</si>
  <si>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</si>
  <si>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</si>
  <si>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</si>
  <si>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</si>
  <si>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</si>
  <si>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</si>
  <si>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</si>
  <si>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</si>
  <si>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</si>
  <si>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</si>
  <si>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</si>
  <si>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</si>
  <si>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</si>
  <si>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</si>
  <si>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</si>
  <si>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</si>
  <si>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</si>
  <si>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</si>
  <si>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</si>
  <si>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</si>
  <si>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</si>
  <si>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</si>
  <si>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</si>
  <si>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</si>
  <si>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</si>
  <si>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</si>
  <si>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</si>
  <si>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</si>
  <si>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</si>
  <si>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</si>
  <si>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</si>
  <si>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</si>
  <si>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</si>
  <si>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</si>
  <si>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</si>
  <si>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</si>
  <si>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</si>
  <si>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</si>
  <si>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</si>
  <si>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</si>
  <si>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</si>
  <si>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</si>
  <si>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</si>
  <si>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</si>
  <si>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</si>
  <si>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</si>
  <si>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</si>
  <si>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</si>
  <si>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</si>
  <si>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</si>
  <si>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</si>
  <si>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</si>
  <si>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</si>
  <si>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</si>
  <si>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</si>
  <si>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</si>
  <si>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</si>
  <si>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</si>
  <si>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</si>
  <si>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</si>
  <si>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</si>
  <si>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</si>
  <si>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</si>
  <si>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</si>
  <si>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</si>
  <si>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</si>
  <si>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</si>
  <si>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</si>
  <si>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</si>
  <si>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</si>
  <si>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</si>
  <si>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</si>
  <si>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</si>
  <si>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</si>
  <si>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</si>
  <si>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</si>
  <si>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</si>
  <si>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</si>
  <si>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</si>
  <si>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</si>
  <si>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</si>
  <si>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</si>
  <si>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</si>
  <si>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</si>
  <si>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</si>
  <si>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</si>
  <si>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</si>
  <si>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</si>
  <si>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</si>
  <si>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</si>
  <si>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</si>
  <si>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</si>
  <si>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</si>
  <si>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</si>
  <si>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</si>
  <si>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</si>
  <si>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</si>
  <si>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</si>
  <si>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</si>
  <si>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</si>
  <si>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</si>
  <si>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</si>
  <si>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</si>
  <si>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</si>
  <si>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</si>
  <si>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</si>
  <si>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</si>
  <si>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</si>
  <si>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</si>
  <si>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</si>
  <si>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</si>
  <si>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</si>
  <si>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</si>
  <si>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</si>
  <si>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</si>
  <si>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</si>
  <si>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</si>
  <si>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</si>
  <si>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</si>
  <si>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</si>
  <si>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</si>
  <si>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</si>
  <si>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</si>
  <si>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</si>
  <si>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</si>
  <si>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</si>
  <si>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</si>
  <si>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</si>
  <si>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</si>
  <si>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</si>
  <si>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</si>
  <si>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</si>
  <si>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</si>
  <si>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</si>
  <si>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</si>
  <si>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</si>
  <si>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</si>
  <si>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</si>
  <si>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</si>
  <si>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</si>
  <si>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</si>
  <si>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</si>
  <si>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</si>
  <si>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</si>
  <si>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</si>
  <si>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</si>
  <si>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</si>
  <si>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</si>
  <si>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</si>
  <si>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</si>
  <si>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</si>
  <si>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</si>
  <si>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</si>
  <si>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</si>
  <si>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</si>
  <si>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</si>
  <si>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</si>
  <si>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</si>
  <si>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</si>
  <si>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</si>
  <si>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</si>
  <si>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</si>
  <si>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</si>
  <si>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</si>
  <si>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</si>
  <si>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</si>
  <si>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</si>
  <si>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</si>
  <si>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</si>
  <si>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</si>
  <si>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</si>
  <si>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</si>
  <si>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</si>
  <si>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</si>
  <si>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</si>
  <si>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</si>
  <si>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</si>
  <si>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</si>
  <si>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</si>
  <si>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</si>
  <si>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</si>
  <si>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</si>
  <si>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</si>
  <si>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</si>
  <si>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</si>
  <si>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</si>
  <si>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</si>
  <si>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</si>
  <si>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</si>
  <si>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</si>
  <si>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</si>
  <si>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</si>
  <si>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</si>
  <si>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</si>
  <si>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</si>
  <si>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</si>
  <si>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</si>
  <si>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</si>
  <si>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</si>
  <si>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</si>
  <si>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</si>
  <si>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</si>
  <si>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</si>
  <si>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</si>
  <si>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</si>
  <si>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</si>
  <si>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</si>
  <si>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</si>
  <si>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</si>
  <si>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</si>
  <si>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</si>
  <si>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</si>
  <si>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</si>
  <si>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</si>
  <si>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</si>
  <si>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</si>
  <si>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</si>
  <si>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</si>
  <si>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</si>
  <si>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</si>
  <si>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</si>
  <si>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</si>
  <si>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</si>
  <si>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</si>
  <si>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</si>
  <si>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</si>
  <si>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</si>
  <si>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</si>
  <si>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</si>
  <si>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</si>
  <si>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</si>
  <si>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</si>
  <si>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</si>
  <si>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</si>
  <si>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</si>
  <si>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</si>
  <si>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</si>
  <si>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</si>
  <si>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</si>
  <si>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</si>
  <si>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</si>
  <si>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</si>
  <si>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</si>
  <si>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</si>
  <si>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</si>
  <si>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</si>
  <si>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</si>
  <si>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</si>
  <si>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</si>
  <si>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</si>
  <si>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</si>
  <si>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</si>
  <si>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</si>
  <si>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</si>
  <si>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</si>
  <si>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</si>
  <si>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</si>
  <si>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</si>
  <si>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</si>
  <si>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</si>
  <si>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</si>
  <si>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</si>
  <si>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</si>
  <si>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</si>
  <si>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</si>
  <si>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</si>
  <si>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</si>
  <si>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</si>
  <si>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</si>
  <si>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</si>
  <si>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</si>
  <si>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</si>
  <si>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</si>
  <si>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</si>
  <si>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</si>
  <si>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</si>
  <si>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</si>
  <si>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</si>
  <si>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</si>
  <si>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</si>
  <si>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</si>
  <si>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</si>
  <si>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</si>
  <si>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</si>
  <si>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</si>
  <si>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</si>
  <si>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</si>
  <si>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</si>
  <si>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</si>
  <si>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</si>
  <si>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</si>
  <si>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</si>
  <si>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</si>
  <si>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</si>
  <si>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</si>
  <si>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</si>
  <si>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</si>
  <si>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</si>
  <si>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</si>
  <si>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</si>
  <si>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</si>
  <si>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</si>
  <si>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</si>
  <si>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</si>
  <si>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</si>
  <si>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</si>
  <si>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</si>
  <si>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</si>
  <si>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</si>
  <si>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</si>
  <si>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</si>
  <si>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</si>
  <si>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</si>
  <si>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</si>
  <si>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</si>
  <si>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</si>
  <si>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</si>
  <si>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</si>
  <si>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</si>
  <si>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</si>
  <si>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</si>
  <si>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</si>
  <si>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</si>
  <si>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</si>
  <si>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</si>
  <si>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</si>
  <si>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</si>
  <si>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</si>
  <si>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</si>
  <si>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</si>
  <si>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</si>
  <si>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</si>
  <si>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</si>
  <si>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</si>
  <si>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</si>
  <si>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</si>
  <si>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</si>
  <si>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</si>
  <si>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</si>
  <si>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</si>
  <si>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</si>
  <si>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</si>
  <si>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</si>
  <si>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</si>
  <si>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</si>
  <si>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</si>
  <si>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</si>
  <si>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</si>
  <si>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</si>
  <si>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</si>
  <si>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</si>
  <si>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</si>
  <si>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</si>
  <si>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</si>
  <si>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</si>
  <si>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</si>
  <si>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</si>
  <si>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</si>
  <si>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</si>
  <si>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</si>
  <si>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</si>
  <si>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</si>
  <si>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</si>
  <si>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</si>
  <si>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</si>
  <si>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</si>
  <si>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</si>
  <si>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</si>
  <si>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</si>
  <si>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</si>
  <si>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</si>
  <si>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</si>
  <si>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</si>
  <si>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</si>
  <si>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</si>
  <si>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</si>
  <si>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</si>
  <si>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</si>
  <si>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</si>
  <si>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</si>
  <si>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</si>
  <si>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</si>
  <si>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</si>
  <si>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</si>
  <si>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</si>
  <si>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</si>
  <si>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</si>
  <si>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</si>
  <si>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</si>
  <si>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</si>
  <si>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</si>
  <si>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</si>
  <si>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</si>
  <si>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</si>
  <si>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</si>
  <si>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</si>
  <si>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</si>
  <si>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</si>
  <si>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</si>
  <si>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</si>
  <si>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</si>
  <si>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</si>
  <si>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</si>
  <si>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</si>
  <si>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</si>
  <si>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</si>
  <si>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</si>
  <si>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</si>
  <si>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</si>
  <si>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</si>
  <si>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</si>
  <si>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</si>
  <si>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</si>
  <si>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</si>
  <si>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</si>
  <si>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</si>
  <si>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</si>
  <si>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</si>
  <si>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</si>
  <si>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</si>
  <si>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</si>
  <si>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</si>
  <si>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</si>
  <si>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</si>
  <si>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</si>
  <si>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</si>
  <si>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</si>
  <si>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</si>
  <si>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</si>
  <si>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</si>
  <si>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</si>
  <si>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</si>
  <si>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</si>
  <si>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</si>
  <si>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</si>
  <si>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</si>
  <si>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</si>
  <si>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</si>
  <si>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</si>
  <si>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</si>
  <si>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</si>
  <si>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</si>
  <si>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</si>
  <si>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</si>
  <si>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</si>
  <si>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</si>
  <si>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</si>
  <si>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</si>
  <si>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</si>
  <si>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</si>
  <si>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</si>
  <si>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</si>
  <si>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</si>
  <si>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</si>
  <si>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</si>
  <si>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</si>
  <si>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</si>
  <si>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</si>
  <si>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</si>
  <si>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</si>
  <si>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</si>
  <si>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</si>
  <si>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</si>
  <si>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</si>
  <si>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</si>
  <si>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</si>
  <si>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</si>
  <si>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</si>
  <si>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</si>
  <si>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</si>
  <si>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</si>
  <si>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</si>
  <si>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</si>
  <si>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</si>
  <si>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</si>
  <si>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</si>
  <si>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</si>
  <si>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</si>
  <si>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</si>
  <si>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</si>
  <si>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</si>
  <si>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</si>
  <si>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</si>
  <si>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</si>
  <si>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</si>
  <si>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</si>
  <si>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</si>
  <si>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</si>
  <si>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</si>
  <si>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</si>
  <si>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</si>
  <si>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</si>
  <si>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</si>
  <si>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</si>
  <si>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</si>
  <si>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</si>
  <si>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</si>
  <si>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</si>
  <si>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</si>
  <si>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</si>
  <si>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</si>
  <si>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</si>
  <si>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</si>
  <si>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</si>
  <si>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</si>
  <si>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</si>
  <si>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</si>
  <si>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</si>
  <si>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</si>
  <si>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</si>
  <si>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</si>
  <si>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</si>
  <si>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</si>
  <si>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</si>
  <si>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</si>
  <si>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</si>
  <si>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</si>
  <si>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</si>
  <si>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</si>
  <si>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</si>
  <si>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</si>
  <si>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</si>
  <si>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</si>
  <si>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</si>
  <si>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</si>
  <si>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</si>
  <si>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</si>
  <si>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</si>
  <si>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</si>
  <si>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</si>
  <si>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</si>
  <si>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</si>
  <si>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</si>
  <si>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</si>
  <si>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</si>
  <si>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</si>
  <si>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</si>
  <si>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</si>
  <si>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</si>
  <si>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</si>
  <si>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</si>
  <si>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</si>
  <si>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</si>
  <si>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</si>
  <si>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</si>
  <si>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</si>
  <si>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</si>
  <si>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</si>
  <si>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</si>
  <si>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</si>
  <si>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</si>
  <si>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</si>
  <si>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</si>
  <si>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</si>
  <si>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</si>
  <si>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</si>
  <si>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</si>
  <si>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</si>
  <si>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</si>
  <si>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</si>
  <si>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</si>
  <si>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</si>
  <si>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</si>
  <si>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</si>
  <si>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</si>
  <si>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</si>
  <si>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</si>
  <si>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</si>
  <si>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</si>
  <si>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</si>
  <si>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</si>
  <si>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</si>
  <si>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</si>
  <si>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</si>
  <si>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</si>
  <si>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</si>
  <si>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</si>
  <si>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</si>
  <si>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</si>
  <si>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</si>
  <si>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</si>
  <si>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</si>
  <si>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</si>
  <si>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</si>
  <si>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</si>
  <si>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</si>
  <si>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</si>
  <si>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</si>
  <si>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</si>
  <si>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</si>
  <si>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</si>
  <si>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</si>
  <si>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</si>
  <si>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</si>
  <si>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</si>
  <si>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</si>
  <si>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</si>
  <si>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</si>
  <si>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</si>
  <si>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</si>
  <si>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</si>
  <si>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</si>
  <si>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</si>
  <si>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</si>
  <si>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</si>
  <si>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</si>
  <si>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</si>
  <si>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</si>
  <si>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</si>
  <si>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</si>
  <si>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</si>
  <si>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</si>
  <si>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</si>
  <si>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</si>
  <si>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</si>
  <si>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</si>
  <si>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</si>
  <si>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</si>
  <si>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</si>
  <si>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</si>
  <si>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</si>
  <si>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</si>
  <si>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</si>
  <si>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</si>
  <si>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</si>
  <si>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</si>
  <si>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</si>
  <si>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</si>
  <si>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</si>
  <si>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</si>
  <si>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</si>
  <si>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</si>
  <si>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</si>
  <si>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</si>
  <si>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</si>
  <si>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</si>
  <si>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</si>
  <si>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</si>
  <si>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</si>
  <si>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</si>
  <si>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</si>
  <si>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</si>
  <si>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</si>
  <si>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</si>
  <si>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</si>
  <si>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</si>
  <si>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</si>
  <si>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</si>
  <si>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</si>
  <si>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</si>
  <si>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</si>
  <si>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</si>
  <si>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</si>
  <si>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</si>
  <si>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</si>
  <si>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</si>
  <si>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</si>
  <si>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</si>
  <si>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</si>
  <si>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</si>
  <si>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</si>
  <si>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</si>
  <si>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</si>
  <si>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</si>
  <si>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</si>
  <si>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</si>
  <si>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</si>
  <si>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</si>
  <si>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</si>
  <si>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</si>
  <si>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</si>
  <si>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</si>
  <si>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</si>
  <si>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</si>
  <si>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</si>
  <si>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</si>
  <si>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</si>
  <si>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</si>
  <si>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</si>
  <si>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</si>
  <si>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</si>
  <si>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</si>
  <si>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</si>
  <si>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</si>
  <si>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</si>
  <si>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</si>
  <si>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</si>
  <si>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</si>
  <si>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</si>
  <si>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</si>
  <si>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</si>
  <si>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</si>
  <si>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</si>
  <si>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</si>
  <si>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</si>
  <si>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</si>
  <si>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</si>
  <si>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</si>
  <si>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</si>
  <si>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</si>
  <si>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</si>
  <si>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</si>
  <si>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</si>
  <si>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</si>
  <si>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</si>
  <si>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</si>
  <si>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</si>
  <si>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</si>
  <si>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</si>
  <si>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</si>
  <si>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</si>
  <si>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</si>
  <si>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</si>
  <si>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</si>
  <si>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</si>
  <si>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</si>
  <si>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</si>
  <si>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</si>
  <si>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</si>
  <si>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</si>
  <si>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</si>
  <si>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</si>
  <si>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</si>
  <si>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</si>
  <si>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</si>
  <si>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</si>
  <si>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</si>
  <si>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</si>
  <si>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</si>
  <si>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</si>
  <si>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</si>
  <si>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</si>
  <si>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</si>
  <si>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</si>
  <si>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</si>
  <si>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</si>
  <si>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</si>
  <si>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</si>
  <si>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</si>
  <si>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</si>
  <si>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</si>
  <si>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</si>
  <si>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</si>
  <si>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</si>
  <si>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</si>
  <si>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</si>
  <si>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</si>
  <si>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</si>
  <si>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</si>
  <si>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</si>
  <si>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</si>
  <si>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</si>
  <si>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</si>
  <si>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</si>
  <si>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</si>
  <si>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</si>
  <si>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</si>
  <si>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</si>
  <si>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</si>
  <si>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</si>
  <si>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</si>
  <si>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</si>
  <si>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</si>
  <si>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</si>
  <si>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</si>
  <si>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</si>
  <si>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</si>
  <si>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</si>
  <si>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</si>
  <si>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</si>
  <si>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</si>
  <si>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</si>
  <si>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</si>
  <si>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</si>
  <si>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</si>
  <si>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</si>
  <si>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</si>
  <si>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</si>
  <si>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</si>
  <si>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</si>
  <si>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</si>
  <si>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</si>
  <si>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</si>
  <si>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</si>
  <si>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</si>
  <si>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</si>
  <si>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</si>
  <si>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</si>
  <si>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</si>
  <si>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</si>
  <si>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</si>
  <si>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</si>
  <si>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</si>
  <si>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</si>
  <si>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</si>
  <si>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</si>
  <si>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</si>
  <si>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</si>
  <si>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</si>
  <si>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</si>
  <si>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</si>
  <si>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</si>
  <si>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</si>
  <si>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</si>
  <si>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</si>
  <si>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</si>
  <si>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</si>
  <si>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</si>
  <si>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</si>
  <si>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</si>
  <si>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</si>
  <si>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</si>
  <si>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</si>
  <si>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</si>
  <si>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</si>
  <si>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</si>
  <si>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</si>
  <si>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</si>
  <si>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</si>
  <si>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</si>
  <si>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</si>
  <si>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</si>
  <si>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</si>
  <si>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</si>
  <si>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</si>
  <si>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</si>
  <si>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</si>
  <si>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</si>
  <si>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</si>
  <si>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</si>
  <si>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</si>
  <si>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</si>
  <si>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</si>
  <si>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</si>
  <si>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</si>
  <si>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</si>
  <si>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</si>
  <si>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</si>
  <si>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</si>
  <si>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</si>
  <si>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</si>
  <si>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</si>
  <si>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</si>
  <si>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</si>
  <si>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</si>
  <si>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</si>
  <si>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</si>
  <si>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</si>
  <si>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</si>
  <si>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</si>
  <si>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</si>
  <si>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</si>
  <si>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</si>
  <si>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</si>
  <si>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</si>
  <si>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</si>
  <si>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</si>
  <si>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</si>
  <si>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</si>
  <si>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</si>
  <si>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</si>
  <si>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</si>
  <si>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</si>
  <si>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</si>
  <si>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</si>
  <si>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</si>
  <si>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</si>
  <si>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</si>
  <si>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</si>
  <si>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</si>
  <si>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</si>
  <si>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</si>
  <si>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</si>
  <si>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</si>
  <si>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</si>
  <si>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</si>
  <si>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</si>
  <si>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</si>
  <si>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</si>
  <si>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</si>
  <si>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</si>
  <si>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</si>
  <si>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</si>
  <si>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</si>
  <si>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</si>
  <si>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</si>
  <si>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</si>
  <si>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</si>
  <si>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</si>
  <si>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</si>
  <si>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</si>
  <si>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</si>
  <si>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</si>
  <si>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</si>
  <si>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</si>
  <si>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</si>
  <si>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</si>
  <si>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</si>
  <si>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</si>
  <si>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</si>
  <si>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</si>
  <si>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</si>
  <si>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</si>
  <si>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</si>
  <si>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</si>
  <si>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</si>
  <si>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</si>
  <si>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</si>
  <si>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</si>
  <si>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</si>
  <si>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</si>
  <si>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</si>
  <si>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</si>
  <si>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</si>
  <si>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</si>
  <si>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</si>
  <si>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</si>
  <si>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</si>
  <si>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</si>
  <si>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</si>
  <si>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</si>
  <si>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</si>
  <si>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</si>
  <si>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</si>
  <si>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</si>
  <si>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</si>
  <si>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</si>
  <si>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</si>
  <si>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</si>
  <si>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</si>
  <si>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</si>
  <si>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</si>
  <si>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</si>
  <si>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</si>
  <si>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</si>
  <si>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</si>
  <si>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</si>
  <si>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</si>
  <si>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</si>
  <si>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</si>
  <si>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</si>
  <si>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</si>
  <si>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</si>
  <si>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</si>
  <si>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</si>
  <si>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</si>
  <si>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</si>
  <si>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</si>
  <si>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</si>
  <si>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</si>
  <si>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</si>
  <si>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</si>
  <si>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</si>
  <si>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</si>
  <si>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</si>
  <si>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</si>
  <si>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</si>
  <si>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</si>
  <si>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</si>
  <si>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</si>
  <si>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</si>
  <si>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</si>
  <si>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</si>
  <si>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</si>
  <si>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</si>
  <si>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</si>
  <si>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</si>
  <si>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</si>
  <si>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</si>
  <si>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</si>
  <si>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</si>
  <si>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</si>
  <si>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</si>
  <si>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</si>
  <si>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</si>
  <si>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</si>
  <si>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</si>
  <si>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</si>
  <si>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</si>
  <si>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</si>
  <si>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</si>
  <si>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</si>
  <si>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</si>
  <si>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</si>
  <si>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</si>
  <si>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</si>
  <si>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</si>
  <si>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</si>
  <si>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</si>
  <si>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</si>
  <si>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</si>
  <si>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</si>
  <si>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</si>
  <si>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</si>
  <si>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</si>
  <si>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</si>
  <si>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</si>
  <si>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</si>
  <si>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</si>
  <si>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</si>
  <si>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</si>
  <si>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</si>
  <si>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</si>
  <si>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</si>
  <si>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</si>
  <si>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</si>
  <si>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</si>
  <si>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</si>
  <si>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</si>
  <si>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</si>
  <si>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</si>
  <si>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</si>
  <si>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</si>
  <si>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</si>
  <si>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</si>
  <si>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</si>
  <si>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</si>
  <si>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</si>
  <si>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</si>
  <si>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</si>
  <si>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</si>
  <si>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</si>
  <si>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</si>
  <si>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</si>
  <si>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</si>
  <si>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</si>
  <si>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</si>
  <si>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</si>
  <si>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</si>
  <si>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</si>
  <si>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</si>
  <si>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</si>
  <si>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</si>
  <si>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</si>
  <si>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</si>
  <si>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</si>
  <si>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</si>
  <si>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</si>
  <si>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</si>
  <si>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</si>
  <si>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</si>
  <si>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</si>
  <si>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</si>
  <si>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</si>
  <si>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</si>
  <si>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</si>
  <si>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</si>
  <si>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</si>
  <si>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</si>
  <si>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</si>
  <si>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</si>
  <si>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</si>
  <si>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</si>
  <si>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</si>
  <si>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</si>
  <si>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</si>
  <si>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</si>
  <si>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</si>
  <si>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</si>
  <si>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</si>
  <si>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</si>
  <si>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</si>
  <si>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</si>
  <si>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</si>
  <si>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</si>
  <si>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</si>
  <si>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</si>
  <si>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</si>
  <si>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</si>
  <si>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</si>
  <si>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</si>
  <si>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</si>
  <si>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</si>
  <si>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</si>
  <si>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</si>
  <si>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</si>
  <si>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</si>
  <si>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</si>
  <si>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</si>
  <si>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</si>
  <si>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</si>
  <si>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</si>
  <si>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</si>
  <si>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</si>
  <si>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</si>
  <si>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</si>
  <si>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</si>
  <si>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</si>
  <si>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</si>
  <si>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</si>
  <si>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</si>
  <si>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</si>
  <si>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</si>
  <si>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</si>
  <si>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</si>
  <si>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</si>
  <si>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</si>
  <si>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</si>
  <si>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</si>
  <si>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</si>
  <si>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</si>
  <si>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</si>
  <si>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</si>
  <si>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</si>
  <si>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</si>
  <si>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</si>
  <si>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</si>
  <si>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</si>
  <si>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</si>
  <si>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</si>
  <si>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</si>
  <si>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</si>
  <si>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</si>
  <si>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</si>
  <si>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</si>
  <si>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</si>
  <si>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</si>
  <si>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</si>
  <si>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</si>
  <si>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</si>
  <si>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</si>
  <si>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</si>
  <si>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</si>
  <si>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</si>
  <si>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</si>
  <si>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</si>
  <si>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</si>
  <si>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</si>
  <si>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</si>
  <si>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</si>
  <si>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</si>
  <si>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</si>
  <si>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</si>
  <si>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</si>
  <si>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</si>
  <si>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</si>
  <si>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</si>
  <si>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</si>
  <si>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</si>
  <si>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</si>
  <si>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</si>
  <si>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</si>
  <si>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</si>
  <si>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</si>
  <si>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</si>
  <si>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</si>
  <si>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</si>
  <si>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</si>
  <si>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</si>
  <si>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</si>
  <si>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</si>
  <si>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</si>
  <si>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</si>
  <si>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</si>
  <si>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</si>
  <si>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</si>
  <si>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</si>
  <si>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</si>
  <si>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</si>
  <si>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</si>
  <si>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</si>
  <si>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</si>
  <si>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</si>
  <si>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</si>
  <si>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</si>
  <si>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</si>
  <si>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</si>
  <si>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</si>
  <si>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</si>
  <si>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</si>
  <si>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</si>
  <si>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</si>
  <si>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</si>
  <si>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</si>
  <si>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</si>
  <si>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</si>
  <si>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</si>
  <si>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</si>
  <si>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</si>
  <si>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</si>
  <si>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</si>
  <si>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</si>
  <si>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</si>
  <si>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</si>
  <si>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</si>
  <si>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</si>
  <si>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</si>
  <si>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</si>
  <si>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</si>
  <si>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</si>
  <si>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</si>
  <si>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</si>
  <si>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</si>
  <si>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</si>
  <si>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</si>
  <si>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</si>
  <si>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</si>
  <si>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</si>
  <si>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</si>
  <si>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</si>
  <si>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</si>
  <si>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</si>
  <si>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</si>
  <si>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</si>
  <si>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</si>
  <si>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</si>
  <si>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</si>
  <si>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</si>
  <si>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</si>
  <si>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</si>
  <si>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</si>
  <si>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</si>
  <si>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</si>
  <si>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</si>
  <si>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</si>
  <si>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</si>
  <si>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</si>
  <si>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</si>
  <si>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</si>
  <si>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</si>
  <si>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</si>
  <si>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</si>
  <si>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</si>
  <si>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</si>
  <si>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</si>
  <si>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</si>
  <si>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</si>
  <si>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</si>
  <si>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</si>
  <si>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</si>
  <si>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</si>
  <si>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</si>
  <si>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</si>
  <si>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</si>
  <si>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</si>
  <si>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</si>
  <si>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</si>
  <si>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</si>
  <si>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</si>
  <si>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</si>
  <si>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</si>
  <si>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</si>
  <si>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</si>
  <si>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</si>
  <si>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</si>
  <si>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</si>
  <si>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</si>
  <si>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</si>
  <si>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</si>
  <si>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</si>
  <si>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</si>
  <si>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</si>
  <si>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</si>
  <si>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</si>
  <si>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</si>
  <si>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</si>
  <si>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</si>
  <si>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</si>
  <si>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</si>
  <si>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</si>
  <si>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</si>
  <si>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</si>
  <si>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</si>
  <si>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</si>
  <si>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</si>
  <si>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</si>
  <si>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</si>
  <si>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</si>
  <si>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</si>
  <si>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</si>
  <si>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</si>
  <si>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</si>
  <si>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</si>
  <si>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</si>
  <si>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</si>
  <si>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</si>
  <si>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</si>
  <si>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</si>
  <si>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</si>
  <si>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</si>
  <si>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</si>
  <si>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</si>
  <si>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</si>
  <si>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</si>
  <si>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</si>
  <si>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</si>
  <si>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</si>
  <si>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</si>
  <si>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</si>
  <si>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</si>
  <si>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</si>
  <si>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</si>
  <si>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</si>
  <si>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</si>
  <si>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</si>
  <si>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</si>
  <si>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</si>
  <si>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</si>
  <si>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</si>
  <si>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</si>
  <si>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</si>
  <si>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</si>
  <si>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</si>
  <si>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</si>
  <si>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</si>
  <si>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</si>
  <si>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</si>
  <si>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</si>
  <si>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</si>
  <si>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</si>
  <si>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</si>
  <si>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</si>
  <si>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</si>
  <si>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</si>
  <si>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</si>
  <si>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</si>
  <si>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</si>
  <si>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</si>
  <si>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</si>
  <si>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</si>
  <si>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</si>
  <si>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</si>
  <si>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</si>
  <si>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</si>
  <si>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</si>
  <si>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</si>
  <si>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</si>
  <si>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</si>
  <si>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</si>
  <si>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</si>
  <si>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</si>
  <si>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</si>
  <si>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</si>
  <si>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</si>
  <si>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</si>
  <si>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</si>
  <si>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</si>
  <si>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</si>
  <si>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</si>
  <si>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</si>
  <si>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</si>
  <si>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</si>
  <si>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</si>
  <si>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</si>
  <si>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</si>
  <si>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</si>
  <si>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</si>
  <si>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</si>
  <si>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</si>
  <si>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</si>
  <si>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</si>
  <si>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</si>
  <si>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</si>
  <si>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</si>
  <si>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</si>
  <si>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</si>
  <si>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</si>
  <si>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</si>
  <si>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</si>
  <si>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</si>
  <si>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</si>
  <si>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</si>
  <si>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</si>
  <si>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</si>
  <si>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</si>
  <si>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</si>
  <si>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</si>
  <si>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</si>
  <si>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</si>
  <si>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</si>
  <si>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</si>
  <si>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</si>
  <si>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</si>
  <si>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</si>
  <si>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</si>
  <si>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</si>
  <si>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</si>
  <si>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</si>
  <si>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</si>
  <si>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</si>
  <si>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</si>
  <si>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</si>
  <si>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</si>
  <si>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</si>
  <si>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</si>
  <si>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</si>
  <si>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</si>
  <si>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</si>
  <si>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</si>
  <si>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</si>
  <si>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</si>
  <si>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</si>
  <si>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</si>
  <si>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</si>
  <si>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</si>
  <si>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</si>
  <si>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</si>
  <si>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</si>
  <si>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</si>
  <si>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</si>
  <si>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</si>
  <si>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</si>
  <si>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</si>
  <si>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</si>
  <si>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</si>
  <si>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</si>
  <si>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</si>
  <si>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</si>
  <si>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</si>
  <si>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</si>
  <si>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</si>
  <si>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</si>
  <si>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</si>
  <si>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</si>
  <si>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</si>
  <si>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</si>
  <si>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</si>
  <si>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</si>
  <si>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</si>
  <si>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</si>
  <si>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</si>
  <si>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</si>
  <si>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</si>
  <si>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</si>
  <si>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</si>
  <si>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</si>
  <si>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</si>
  <si>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</si>
  <si>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</si>
  <si>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</si>
  <si>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</si>
  <si>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</si>
  <si>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</si>
  <si>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</si>
  <si>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</si>
  <si>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</si>
  <si>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</si>
  <si>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</si>
  <si>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</si>
  <si>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</si>
  <si>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</si>
  <si>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</si>
  <si>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</si>
  <si>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</si>
  <si>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</si>
  <si>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</si>
  <si>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</si>
  <si>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</si>
  <si>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</si>
  <si>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</si>
  <si>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</si>
  <si>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</si>
  <si>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</si>
  <si>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</si>
  <si>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</si>
  <si>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</si>
  <si>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</si>
  <si>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</si>
  <si>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</si>
  <si>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</si>
  <si>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</si>
  <si>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</si>
  <si>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</si>
  <si>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</si>
  <si>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</si>
  <si>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</si>
  <si>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</si>
  <si>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</si>
  <si>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</si>
  <si>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</si>
  <si>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</si>
  <si>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</si>
  <si>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</si>
  <si>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</si>
  <si>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</si>
  <si>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</si>
  <si>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</si>
  <si>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</si>
  <si>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</si>
  <si>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</si>
  <si>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</si>
  <si>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</si>
  <si>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</si>
  <si>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</si>
  <si>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</si>
  <si>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</si>
  <si>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</si>
  <si>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</si>
  <si>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</si>
  <si>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</si>
  <si>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</si>
  <si>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</si>
  <si>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</si>
  <si>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</si>
  <si>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</si>
  <si>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</si>
  <si>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</si>
  <si>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</si>
  <si>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</si>
  <si>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</si>
  <si>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</si>
  <si>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</si>
  <si>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</si>
  <si>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</si>
  <si>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</si>
  <si>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</si>
  <si>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</si>
  <si>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</si>
  <si>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</si>
  <si>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</si>
  <si>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</si>
  <si>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</si>
  <si>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</si>
  <si>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</si>
  <si>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</si>
  <si>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</si>
  <si>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</si>
  <si>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</si>
  <si>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</si>
  <si>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</si>
  <si>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</si>
  <si>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</si>
  <si>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</si>
  <si>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</si>
  <si>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</si>
  <si>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</si>
  <si>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</si>
  <si>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</si>
  <si>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</si>
  <si>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</si>
  <si>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</si>
  <si>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</si>
  <si>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</si>
  <si>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</si>
  <si>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</si>
  <si>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</si>
  <si>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</si>
  <si>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</si>
  <si>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</si>
  <si>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</si>
  <si>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</si>
  <si>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</si>
  <si>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</si>
  <si>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</si>
  <si>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</si>
  <si>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</si>
  <si>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</si>
  <si>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</si>
  <si>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</si>
  <si>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</si>
  <si>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</si>
  <si>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</si>
  <si>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</si>
  <si>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</si>
  <si>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</si>
  <si>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</si>
  <si>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</si>
  <si>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</si>
  <si>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</si>
  <si>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</si>
  <si>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</si>
  <si>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</si>
  <si>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</si>
  <si>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</si>
  <si>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</si>
  <si>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</si>
  <si>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</si>
  <si>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</si>
  <si>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</si>
  <si>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</si>
  <si>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</si>
  <si>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</si>
  <si>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</si>
  <si>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</si>
  <si>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</si>
  <si>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</si>
  <si>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</si>
  <si>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</si>
  <si>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</si>
  <si>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</si>
  <si>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</si>
  <si>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</si>
  <si>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</si>
  <si>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</si>
  <si>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</si>
  <si>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</si>
  <si>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</si>
  <si>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</si>
  <si>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</si>
  <si>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</si>
  <si>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</si>
  <si>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</si>
  <si>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</si>
  <si>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</si>
  <si>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</si>
  <si>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</si>
  <si>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</si>
  <si>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</si>
  <si>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</si>
  <si>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</si>
  <si>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</si>
  <si>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</si>
  <si>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</si>
  <si>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</si>
  <si>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</si>
  <si>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</si>
  <si>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</si>
  <si>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</si>
  <si>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</si>
  <si>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</si>
  <si>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</si>
  <si>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</si>
  <si>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</si>
  <si>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</si>
  <si>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</si>
  <si>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</si>
  <si>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</si>
  <si>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</si>
  <si>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</si>
  <si>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</si>
  <si>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</si>
  <si>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</si>
  <si>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</si>
  <si>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</si>
  <si>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</si>
  <si>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</si>
  <si>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</si>
  <si>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</si>
  <si>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</si>
  <si>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</si>
  <si>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</si>
  <si>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</si>
  <si>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</si>
  <si>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</si>
  <si>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</si>
  <si>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</si>
  <si>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</si>
  <si>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</si>
  <si>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</si>
  <si>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</si>
  <si>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</si>
  <si>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</si>
  <si>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</si>
  <si>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</si>
  <si>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</si>
  <si>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</si>
  <si>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</si>
  <si>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</si>
  <si>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</si>
  <si>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</si>
  <si>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</si>
  <si>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</si>
  <si>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</si>
  <si>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</si>
  <si>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</si>
  <si>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</si>
  <si>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</si>
  <si>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</si>
  <si>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</si>
  <si>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</si>
  <si>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</si>
  <si>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</si>
  <si>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</si>
  <si>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</si>
  <si>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</si>
  <si>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</si>
  <si>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</si>
  <si>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</si>
  <si>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</si>
  <si>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</si>
  <si>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</si>
  <si>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</si>
  <si>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</si>
  <si>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</si>
  <si>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</si>
  <si>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</si>
  <si>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</si>
  <si>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</si>
  <si>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</si>
  <si>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</si>
  <si>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</si>
  <si>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</si>
  <si>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</si>
  <si>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</si>
  <si>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</si>
  <si>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</si>
  <si>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</si>
  <si>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</si>
  <si>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</si>
  <si>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</si>
  <si>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</si>
  <si>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</si>
  <si>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</si>
  <si>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</si>
  <si>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</si>
  <si>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</si>
  <si>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</si>
  <si>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</si>
  <si>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</si>
  <si>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</si>
  <si>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</si>
  <si>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</si>
  <si>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</si>
  <si>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</si>
  <si>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</si>
  <si>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</si>
  <si>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</si>
  <si>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</si>
  <si>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</si>
  <si>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</si>
  <si>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</si>
  <si>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</si>
  <si>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</si>
  <si>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</si>
  <si>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</si>
  <si>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</si>
  <si>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</si>
  <si>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</si>
  <si>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</si>
  <si>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</si>
  <si>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</si>
  <si>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</si>
  <si>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</si>
  <si>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</si>
  <si>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</si>
  <si>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</si>
  <si>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</si>
  <si>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</si>
  <si>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</si>
  <si>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</si>
  <si>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</si>
  <si>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</si>
  <si>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</si>
  <si>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</si>
  <si>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</si>
  <si>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</si>
  <si>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</si>
  <si>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</si>
  <si>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</si>
  <si>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</si>
  <si>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</si>
  <si>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</si>
  <si>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</si>
  <si>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</si>
  <si>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</si>
  <si>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</si>
  <si>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</si>
  <si>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</si>
  <si>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</si>
  <si>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</si>
  <si>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</si>
  <si>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</si>
  <si>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</si>
  <si>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</si>
  <si>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</si>
  <si>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</si>
  <si>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</si>
  <si>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</si>
  <si>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</si>
  <si>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</si>
  <si>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</si>
  <si>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</si>
  <si>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</si>
  <si>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</si>
  <si>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</si>
  <si>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</si>
  <si>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</si>
  <si>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</si>
  <si>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</si>
  <si>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</si>
  <si>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</si>
  <si>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</si>
  <si>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</si>
  <si>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</si>
  <si>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</si>
  <si>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</si>
  <si>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</si>
  <si>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</si>
  <si>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</si>
  <si>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</si>
  <si>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</si>
  <si>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</si>
  <si>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</si>
  <si>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</si>
  <si>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</si>
  <si>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</si>
  <si>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</si>
  <si>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</si>
  <si>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</si>
  <si>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</si>
  <si>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</si>
  <si>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</si>
  <si>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</si>
  <si>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</si>
  <si>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</si>
  <si>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</si>
  <si>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</si>
  <si>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</si>
  <si>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</si>
  <si>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</si>
  <si>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</si>
  <si>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</si>
  <si>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</si>
  <si>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</si>
  <si>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</si>
  <si>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</si>
  <si>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</si>
  <si>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</si>
  <si>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</si>
  <si>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</si>
  <si>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</si>
  <si>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</si>
  <si>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</si>
  <si>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</si>
  <si>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</si>
  <si>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</si>
  <si>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</si>
  <si>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</si>
  <si>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</si>
  <si>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</si>
  <si>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</si>
  <si>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</si>
  <si>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</si>
  <si>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</si>
  <si>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</si>
  <si>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</si>
  <si>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</si>
  <si>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</si>
  <si>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</si>
  <si>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</si>
  <si>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</si>
  <si>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</si>
  <si>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</si>
  <si>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</si>
  <si>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</si>
  <si>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</si>
  <si>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</si>
  <si>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</si>
  <si>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</si>
  <si>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</si>
  <si>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</si>
  <si>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</si>
  <si>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</si>
  <si>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</si>
  <si>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</si>
  <si>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</si>
  <si>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</si>
  <si>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</si>
  <si>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</si>
  <si>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</si>
  <si>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</si>
  <si>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</si>
  <si>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</si>
  <si>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</si>
  <si>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</si>
  <si>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</si>
  <si>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</si>
  <si>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</si>
  <si>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</si>
  <si>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</si>
  <si>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</si>
  <si>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</si>
  <si>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</si>
  <si>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</si>
  <si>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</si>
  <si>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</si>
  <si>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</si>
  <si>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</si>
  <si>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</si>
  <si>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</si>
  <si>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</si>
  <si>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</si>
  <si>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</si>
  <si>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</si>
  <si>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</si>
  <si>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</si>
  <si>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</si>
  <si>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</si>
  <si>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</si>
  <si>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</si>
  <si>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</si>
  <si>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</si>
  <si>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</si>
  <si>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</si>
  <si>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</si>
  <si>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</si>
  <si>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</si>
  <si>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</si>
  <si>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</si>
  <si>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</si>
  <si>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</si>
  <si>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</si>
  <si>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</si>
  <si>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</si>
  <si>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</si>
  <si>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</si>
  <si>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</si>
  <si>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</si>
  <si>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</si>
  <si>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</si>
  <si>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</si>
  <si>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</si>
  <si>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</si>
  <si>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</si>
  <si>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</si>
  <si>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</si>
  <si>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</si>
  <si>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</si>
  <si>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</si>
  <si>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</si>
  <si>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</si>
  <si>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</si>
  <si>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</si>
  <si>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</si>
  <si>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</si>
  <si>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</si>
  <si>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</si>
  <si>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</si>
  <si>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</si>
  <si>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</si>
  <si>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</si>
  <si>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</si>
  <si>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</si>
  <si>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</si>
  <si>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</si>
  <si>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</si>
  <si>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</si>
  <si>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</si>
  <si>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</si>
  <si>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</si>
  <si>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</si>
  <si>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</si>
  <si>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</si>
  <si>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</si>
  <si>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</si>
  <si>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</si>
  <si>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</si>
  <si>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</si>
  <si>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</si>
  <si>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</si>
  <si>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</si>
  <si>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</si>
  <si>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</si>
  <si>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</si>
  <si>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</si>
  <si>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</si>
  <si>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</si>
  <si>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</si>
  <si>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</si>
  <si>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</si>
  <si>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</si>
  <si>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</si>
  <si>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</si>
  <si>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</si>
  <si>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</si>
  <si>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</si>
  <si>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</si>
  <si>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</si>
  <si>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</si>
  <si>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</si>
  <si>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</si>
  <si>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</si>
  <si>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</si>
  <si>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</si>
  <si>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</si>
  <si>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</si>
  <si>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</si>
  <si>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</si>
  <si>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</si>
  <si>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</si>
  <si>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</si>
  <si>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</si>
  <si>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</si>
  <si>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</si>
  <si>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</si>
  <si>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</si>
  <si>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</si>
  <si>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</si>
  <si>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</si>
  <si>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</si>
  <si>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</si>
  <si>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</si>
  <si>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</si>
  <si>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</si>
  <si>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</si>
  <si>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</si>
  <si>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</si>
  <si>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</si>
  <si>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</si>
  <si>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</si>
  <si>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</si>
  <si>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</si>
  <si>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</si>
  <si>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</si>
  <si>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</si>
  <si>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</si>
  <si>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</si>
  <si>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</si>
  <si>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</si>
  <si>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</si>
  <si>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</si>
  <si>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</si>
  <si>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</si>
  <si>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</si>
  <si>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</si>
  <si>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</si>
  <si>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</si>
  <si>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</si>
  <si>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</si>
  <si>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</si>
  <si>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</si>
  <si>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</si>
  <si>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</si>
  <si>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</si>
  <si>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</si>
  <si>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</si>
  <si>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</si>
  <si>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</si>
  <si>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</si>
  <si>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</si>
  <si>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</si>
  <si>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</si>
  <si>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</si>
  <si>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</si>
  <si>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</si>
  <si>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</si>
  <si>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</si>
  <si>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</si>
  <si>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</si>
  <si>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</si>
  <si>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</si>
  <si>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</si>
  <si>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</si>
  <si>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</si>
  <si>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</si>
  <si>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</si>
  <si>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</si>
  <si>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</si>
  <si>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</si>
  <si>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</si>
  <si>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</si>
  <si>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</si>
  <si>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</si>
  <si>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</si>
  <si>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</si>
  <si>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</si>
  <si>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</si>
  <si>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</si>
  <si>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</si>
  <si>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</si>
  <si>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</si>
  <si>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</si>
  <si>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</si>
  <si>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</si>
  <si>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</si>
  <si>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</si>
  <si>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</si>
  <si>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</si>
  <si>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</si>
  <si>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</si>
  <si>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</si>
  <si>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</si>
  <si>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</si>
  <si>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</si>
  <si>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</si>
  <si>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</si>
  <si>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</si>
  <si>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</si>
  <si>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</si>
  <si>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</si>
  <si>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</si>
  <si>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</si>
  <si>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</si>
  <si>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</si>
  <si>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</si>
  <si>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</si>
  <si>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</si>
  <si>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</si>
  <si>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</si>
  <si>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</si>
  <si>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</si>
  <si>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</si>
  <si>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</si>
  <si>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</si>
  <si>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</si>
  <si>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</si>
  <si>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</si>
  <si>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</si>
  <si>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</si>
  <si>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</si>
  <si>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</si>
  <si>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</si>
  <si>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</si>
  <si>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</si>
  <si>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</si>
  <si>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</si>
  <si>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</si>
  <si>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</si>
  <si>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</si>
  <si>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</si>
  <si>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</si>
  <si>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</si>
  <si>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</si>
  <si>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</si>
  <si>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</si>
  <si>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</si>
  <si>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</si>
  <si>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</si>
  <si>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</si>
  <si>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</si>
  <si>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</si>
  <si>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</si>
  <si>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</si>
  <si>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</si>
  <si>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</si>
  <si>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</si>
  <si>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</si>
  <si>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</si>
  <si>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</si>
  <si>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</si>
  <si>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</si>
  <si>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</si>
  <si>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</si>
  <si>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</si>
  <si>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</si>
  <si>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</si>
  <si>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</si>
  <si>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</si>
  <si>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</si>
  <si>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</si>
  <si>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</si>
  <si>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</si>
  <si>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</si>
  <si>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</si>
  <si>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</si>
  <si>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</si>
  <si>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</si>
  <si>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</si>
  <si>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</si>
  <si>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</si>
  <si>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</si>
  <si>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</si>
  <si>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</si>
  <si>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</si>
  <si>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</si>
  <si>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</si>
  <si>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</si>
  <si>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</si>
  <si>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</si>
  <si>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</si>
  <si>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</si>
  <si>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</si>
  <si>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</si>
  <si>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</si>
  <si>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</si>
  <si>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</si>
  <si>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</si>
  <si>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</si>
  <si>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</si>
  <si>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</si>
  <si>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</si>
  <si>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</si>
  <si>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</si>
  <si>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</si>
  <si>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</si>
  <si>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</si>
  <si>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</si>
  <si>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</si>
  <si>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</si>
  <si>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</si>
  <si>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</si>
  <si>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</si>
  <si>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</si>
  <si>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</si>
  <si>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</si>
  <si>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</si>
  <si>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</si>
  <si>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</si>
  <si>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</si>
  <si>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</si>
  <si>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</si>
  <si>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</si>
  <si>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</si>
  <si>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</si>
  <si>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</si>
  <si>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</si>
  <si>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</si>
  <si>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</si>
  <si>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</si>
  <si>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</si>
  <si>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</si>
  <si>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</si>
  <si>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</si>
  <si>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</si>
  <si>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</si>
  <si>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</si>
  <si>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</si>
  <si>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</si>
  <si>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</si>
  <si>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</si>
  <si>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</si>
  <si>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</si>
  <si>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</si>
  <si>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</si>
  <si>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</si>
  <si>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</si>
  <si>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</si>
  <si>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</si>
  <si>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</si>
  <si>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</si>
  <si>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</si>
  <si>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</si>
  <si>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</si>
  <si>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</si>
  <si>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</si>
  <si>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</si>
  <si>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</si>
  <si>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</si>
  <si>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</si>
  <si>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</si>
  <si>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</si>
  <si>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</si>
  <si>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</si>
  <si>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</si>
  <si>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</si>
  <si>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</si>
  <si>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</si>
  <si>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</si>
  <si>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</si>
  <si>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</si>
  <si>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</si>
  <si>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</si>
  <si>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</si>
  <si>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</si>
  <si>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</si>
  <si>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</si>
  <si>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</si>
  <si>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</si>
  <si>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</si>
  <si>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</si>
  <si>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</si>
  <si>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</si>
  <si>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</si>
  <si>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</si>
  <si>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</si>
  <si>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</si>
  <si>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</si>
  <si>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</si>
  <si>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</si>
  <si>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</si>
  <si>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</si>
  <si>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</si>
  <si>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</si>
  <si>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</si>
  <si>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</si>
  <si>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</si>
  <si>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</si>
  <si>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</si>
  <si>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</si>
  <si>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</si>
  <si>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</si>
  <si>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</si>
  <si>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</si>
  <si>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</si>
  <si>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</si>
  <si>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</si>
  <si>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</si>
  <si>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</si>
  <si>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</si>
  <si>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</si>
  <si>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</si>
  <si>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</si>
  <si>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</si>
  <si>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</si>
  <si>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</si>
  <si>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</si>
  <si>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</si>
  <si>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</si>
  <si>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</si>
  <si>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</si>
  <si>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</si>
  <si>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</si>
  <si>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</si>
  <si>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</si>
  <si>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</si>
  <si>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</si>
  <si>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</si>
  <si>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</si>
  <si>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</si>
  <si>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</si>
  <si>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</si>
  <si>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</si>
  <si>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</si>
  <si>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</si>
  <si>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</si>
  <si>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</si>
  <si>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</si>
  <si>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</si>
  <si>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</si>
  <si>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</si>
  <si>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</si>
  <si>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</si>
  <si>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</si>
  <si>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</si>
  <si>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</si>
  <si>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</si>
  <si>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</si>
  <si>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</si>
  <si>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</si>
  <si>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</si>
  <si>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</si>
  <si>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</si>
  <si>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</si>
  <si>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</si>
  <si>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</si>
  <si>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</si>
  <si>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</si>
  <si>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</si>
  <si>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</si>
  <si>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</si>
  <si>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</si>
  <si>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</si>
  <si>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</si>
  <si>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</si>
  <si>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</si>
  <si>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</si>
  <si>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</si>
  <si>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</si>
  <si>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</si>
  <si>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</si>
  <si>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</si>
  <si>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</si>
  <si>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</si>
  <si>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</si>
  <si>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</si>
  <si>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</si>
  <si>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</si>
  <si>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</si>
  <si>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</si>
  <si>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</si>
  <si>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</si>
  <si>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</si>
  <si>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</si>
  <si>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</si>
  <si>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</si>
  <si>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</si>
  <si>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</si>
  <si>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</si>
  <si>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</si>
  <si>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</si>
  <si>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</si>
  <si>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</si>
  <si>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</si>
  <si>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</si>
  <si>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</si>
  <si>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</si>
  <si>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</si>
  <si>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</si>
  <si>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</si>
  <si>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</si>
  <si>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</si>
  <si>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</si>
  <si>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</si>
  <si>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</si>
  <si>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</si>
  <si>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</si>
  <si>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</si>
  <si>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</si>
  <si>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</si>
  <si>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</si>
  <si>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</si>
  <si>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</si>
  <si>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</si>
  <si>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</si>
  <si>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</si>
  <si>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</si>
  <si>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</si>
  <si>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</si>
  <si>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</si>
  <si>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</si>
  <si>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</si>
  <si>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</si>
  <si>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</si>
  <si>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</si>
  <si>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</si>
  <si>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</si>
  <si>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</si>
  <si>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</si>
  <si>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</si>
  <si>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</si>
  <si>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</si>
  <si>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</si>
  <si>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</si>
  <si>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</si>
  <si>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</si>
  <si>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</si>
  <si>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</si>
  <si>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</si>
  <si>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</si>
  <si>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</si>
  <si>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</si>
  <si>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</si>
  <si>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</si>
  <si>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</si>
  <si>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</si>
  <si>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</si>
  <si>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</si>
  <si>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</si>
  <si>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</si>
  <si>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</si>
  <si>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</si>
  <si>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</si>
  <si>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</si>
  <si>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</si>
  <si>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</si>
  <si>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</si>
  <si>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</si>
  <si>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</si>
  <si>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</si>
  <si>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</si>
  <si>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</si>
  <si>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</si>
  <si>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</si>
  <si>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</si>
  <si>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</si>
  <si>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</si>
  <si>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</si>
  <si>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</si>
  <si>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</si>
  <si>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</si>
  <si>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</si>
  <si>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</si>
  <si>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</si>
  <si>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</si>
  <si>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</si>
  <si>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</si>
  <si>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</si>
  <si>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</si>
  <si>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</si>
  <si>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</si>
  <si>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</si>
  <si>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</si>
  <si>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</si>
  <si>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</si>
  <si>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</si>
  <si>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</si>
  <si>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</si>
  <si>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</si>
  <si>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</si>
  <si>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</si>
  <si>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</si>
  <si>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</si>
  <si>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</si>
  <si>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</si>
  <si>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</si>
  <si>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</si>
  <si>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</si>
  <si>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</si>
  <si>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</si>
  <si>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</si>
  <si>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</si>
  <si>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</si>
  <si>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</si>
  <si>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</si>
  <si>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</si>
  <si>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</si>
  <si>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</si>
  <si>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</si>
  <si>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</si>
  <si>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</si>
  <si>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</si>
  <si>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</si>
  <si>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</si>
  <si>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</si>
  <si>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</si>
  <si>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</si>
  <si>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</si>
  <si>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</si>
  <si>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</si>
  <si>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</si>
  <si>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</si>
  <si>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</si>
  <si>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</si>
  <si>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</si>
  <si>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</si>
  <si>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</si>
  <si>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</si>
  <si>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</si>
  <si>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</si>
  <si>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</si>
  <si>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</si>
  <si>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</si>
  <si>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</si>
  <si>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</si>
  <si>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</si>
  <si>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</si>
  <si>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</si>
  <si>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</si>
  <si>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</si>
  <si>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</si>
  <si>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</si>
  <si>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</si>
  <si>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</si>
  <si>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</si>
  <si>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</si>
  <si>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</si>
  <si>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</si>
  <si>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</si>
  <si>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</si>
  <si>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</si>
  <si>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</si>
  <si>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</si>
  <si>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</si>
  <si>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</si>
  <si>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</si>
  <si>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</si>
  <si>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</si>
  <si>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</si>
  <si>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</si>
  <si>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</si>
  <si>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</si>
  <si>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</si>
  <si>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</si>
  <si>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</si>
  <si>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</si>
  <si>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</si>
  <si>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</si>
  <si>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</si>
  <si>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</si>
  <si>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</si>
  <si>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</si>
  <si>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</si>
  <si>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</si>
  <si>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</si>
  <si>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</si>
  <si>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</si>
  <si>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</si>
  <si>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</si>
  <si>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</si>
  <si>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</si>
  <si>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</si>
  <si>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</si>
  <si>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</si>
  <si>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</si>
  <si>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</si>
  <si>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</si>
  <si>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</si>
  <si>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</si>
  <si>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</si>
  <si>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</si>
  <si>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</si>
  <si>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</si>
  <si>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</si>
  <si>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</si>
  <si>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</si>
  <si>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</si>
  <si>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</si>
  <si>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</si>
  <si>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</si>
  <si>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</si>
  <si>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</si>
  <si>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</si>
  <si>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</si>
  <si>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</si>
  <si>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</si>
  <si>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</si>
  <si>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</si>
  <si>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</si>
  <si>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</si>
  <si>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</si>
  <si>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</si>
  <si>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</si>
  <si>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</si>
  <si>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</si>
  <si>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</si>
  <si>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</si>
  <si>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</si>
  <si>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</si>
  <si>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</si>
  <si>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</si>
  <si>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</si>
  <si>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</si>
  <si>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</si>
  <si>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</si>
  <si>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</si>
  <si>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</si>
  <si>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</si>
  <si>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</si>
  <si>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</si>
  <si>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</si>
  <si>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</si>
  <si>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</si>
  <si>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</si>
  <si>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</si>
  <si>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</si>
  <si>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</si>
  <si>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</si>
  <si>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</si>
  <si>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</si>
  <si>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</si>
  <si>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</si>
  <si>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</si>
  <si>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</si>
  <si>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</si>
  <si>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</si>
  <si>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</si>
  <si>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</si>
  <si>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</si>
  <si>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</si>
  <si>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</si>
  <si>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</si>
  <si>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</si>
  <si>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</si>
  <si>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</si>
  <si>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</si>
  <si>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</si>
  <si>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</si>
  <si>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</si>
  <si>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</si>
  <si>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</si>
  <si>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</si>
  <si>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</si>
  <si>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</si>
  <si>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</si>
  <si>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</si>
  <si>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</si>
  <si>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</si>
  <si>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</si>
  <si>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</si>
  <si>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</si>
  <si>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</si>
  <si>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</si>
  <si>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</si>
  <si>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</si>
  <si>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</si>
  <si>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</si>
  <si>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</si>
  <si>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</si>
  <si>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</si>
  <si>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</si>
  <si>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</si>
  <si>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</si>
  <si>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</si>
  <si>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</si>
  <si>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</si>
  <si>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</si>
  <si>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</si>
  <si>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</si>
  <si>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</si>
  <si>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</si>
  <si>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</si>
  <si>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</si>
  <si>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</si>
  <si>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</si>
  <si>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</si>
  <si>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</si>
  <si>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</si>
  <si>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</si>
  <si>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</si>
  <si>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</si>
  <si>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</si>
  <si>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</si>
  <si>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</si>
  <si>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</si>
  <si>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</si>
  <si>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</si>
  <si>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</si>
  <si>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</si>
  <si>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</si>
  <si>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</si>
  <si>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</si>
  <si>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</si>
  <si>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</si>
  <si>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</si>
  <si>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</si>
  <si>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</si>
  <si>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</si>
  <si>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</si>
  <si>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</si>
  <si>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</si>
  <si>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</si>
  <si>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</si>
  <si>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</si>
  <si>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</si>
  <si>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</si>
  <si>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</si>
  <si>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</si>
  <si>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</si>
  <si>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</si>
  <si>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</si>
  <si>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</si>
  <si>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</si>
  <si>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</si>
  <si>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</si>
  <si>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</si>
  <si>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</si>
  <si>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</si>
  <si>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</si>
  <si>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</si>
  <si>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</si>
  <si>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</si>
  <si>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</si>
  <si>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</si>
  <si>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</si>
  <si>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</si>
  <si>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</si>
  <si>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</si>
  <si>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</si>
  <si>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</si>
  <si>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</si>
  <si>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</si>
  <si>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</si>
  <si>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</si>
  <si>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</si>
  <si>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</si>
  <si>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</si>
  <si>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</si>
  <si>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</si>
  <si>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</si>
  <si>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</si>
  <si>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</si>
  <si>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</si>
  <si>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</si>
  <si>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</si>
  <si>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</si>
  <si>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</si>
  <si>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</si>
  <si>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</si>
  <si>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</si>
  <si>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</si>
  <si>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</si>
  <si>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</si>
  <si>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</si>
  <si>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</si>
  <si>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</si>
  <si>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</si>
  <si>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</si>
  <si>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</si>
  <si>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</si>
  <si>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</si>
  <si>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</si>
  <si>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</si>
  <si>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</si>
  <si>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</si>
  <si>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</si>
  <si>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</si>
  <si>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</si>
  <si>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</si>
  <si>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</si>
  <si>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</si>
  <si>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</si>
  <si>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</si>
  <si>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</si>
  <si>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</si>
  <si>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</si>
  <si>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</si>
  <si>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</si>
  <si>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</si>
  <si>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</si>
  <si>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</si>
  <si>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</si>
  <si>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</si>
  <si>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</si>
  <si>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</si>
  <si>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</si>
  <si>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</si>
  <si>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</si>
  <si>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</si>
  <si>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</si>
  <si>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</si>
  <si>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</si>
  <si>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</si>
  <si>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</si>
  <si>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</si>
  <si>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</si>
  <si>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</si>
  <si>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</si>
  <si>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</si>
  <si>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</si>
  <si>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</si>
  <si>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</si>
  <si>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</si>
  <si>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</si>
  <si>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</si>
  <si>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</si>
  <si>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</si>
  <si>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</si>
  <si>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</si>
  <si>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</si>
  <si>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</si>
  <si>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</si>
  <si>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</si>
  <si>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</si>
  <si>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</si>
  <si>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</si>
  <si>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</si>
  <si>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</si>
  <si>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</si>
  <si>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</si>
  <si>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</si>
  <si>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</si>
  <si>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</si>
  <si>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</si>
  <si>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</si>
  <si>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</si>
  <si>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</si>
  <si>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</si>
  <si>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</si>
  <si>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</si>
  <si>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</si>
  <si>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</si>
  <si>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</si>
  <si>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</si>
  <si>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</si>
  <si>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</si>
  <si>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</si>
  <si>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</si>
  <si>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</si>
  <si>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</si>
  <si>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</si>
  <si>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</si>
  <si>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</si>
  <si>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</si>
  <si>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</si>
  <si>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</si>
  <si>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</si>
  <si>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</si>
  <si>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</si>
  <si>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</si>
  <si>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</si>
  <si>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</si>
  <si>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</si>
  <si>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</si>
  <si>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</si>
  <si>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</si>
  <si>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</si>
  <si>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</si>
  <si>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</si>
  <si>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</si>
  <si>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</si>
  <si>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</si>
  <si>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</si>
  <si>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</si>
  <si>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</si>
  <si>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</si>
  <si>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</si>
  <si>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</si>
  <si>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</si>
  <si>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</si>
  <si>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</si>
  <si>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</si>
  <si>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</si>
  <si>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</si>
  <si>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</si>
  <si>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</si>
  <si>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</si>
  <si>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</si>
  <si>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</si>
  <si>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</si>
  <si>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</si>
  <si>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</si>
  <si>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</si>
  <si>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</si>
  <si>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</si>
  <si>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</si>
  <si>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</si>
  <si>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</si>
  <si>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</si>
  <si>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</si>
  <si>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</si>
  <si>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</si>
  <si>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</si>
  <si>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</si>
  <si>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</si>
  <si>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</si>
  <si>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</si>
  <si>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</si>
  <si>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</si>
  <si>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</si>
  <si>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</si>
  <si>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</si>
  <si>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</si>
  <si>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</si>
  <si>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</si>
  <si>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</si>
  <si>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</si>
  <si>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</si>
  <si>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</si>
  <si>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</si>
  <si>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</si>
  <si>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</si>
  <si>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</si>
  <si>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</si>
  <si>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</si>
  <si>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</si>
  <si>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</si>
  <si>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</si>
  <si>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</si>
  <si>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</si>
  <si>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</si>
  <si>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</si>
  <si>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</si>
  <si>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</si>
  <si>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</si>
  <si>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</si>
  <si>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</si>
  <si>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</si>
  <si>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</si>
  <si>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</si>
  <si>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</si>
  <si>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</si>
  <si>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</si>
  <si>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</si>
  <si>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</si>
  <si>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</si>
  <si>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</si>
  <si>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</si>
  <si>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</si>
  <si>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</si>
  <si>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</si>
  <si>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</si>
  <si>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</si>
  <si>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</si>
  <si>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</si>
  <si>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</si>
  <si>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</si>
  <si>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</si>
  <si>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</si>
  <si>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</si>
  <si>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</si>
  <si>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</si>
  <si>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</si>
  <si>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</si>
  <si>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</si>
  <si>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</si>
  <si>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</si>
  <si>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</si>
  <si>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</si>
  <si>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</si>
  <si>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</si>
  <si>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</si>
  <si>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</si>
  <si>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</si>
  <si>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</si>
  <si>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</si>
  <si>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</si>
  <si>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</si>
  <si>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</si>
  <si>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</si>
  <si>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</si>
  <si>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</si>
  <si>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</si>
  <si>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</si>
  <si>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</si>
  <si>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</si>
  <si>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</si>
  <si>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</si>
  <si>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</si>
  <si>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</si>
  <si>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</si>
  <si>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</si>
  <si>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</si>
  <si>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</si>
  <si>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</si>
  <si>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</si>
  <si>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</si>
  <si>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</si>
  <si>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</si>
  <si>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</si>
  <si>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</si>
  <si>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</si>
  <si>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</si>
  <si>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</si>
  <si>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</si>
  <si>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</si>
  <si>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</si>
  <si>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</si>
  <si>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</si>
  <si>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</si>
  <si>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</si>
  <si>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</si>
  <si>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</si>
  <si>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</si>
  <si>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</si>
  <si>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</si>
  <si>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</si>
  <si>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</si>
  <si>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</si>
  <si>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</si>
  <si>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</si>
  <si>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</si>
  <si>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</si>
  <si>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</si>
  <si>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</si>
  <si>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</si>
  <si>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</si>
  <si>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</si>
  <si>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</si>
  <si>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</si>
  <si>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</si>
  <si>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</si>
  <si>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</si>
  <si>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</si>
  <si>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</si>
  <si>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</si>
  <si>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</si>
  <si>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</si>
  <si>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</si>
  <si>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</si>
  <si>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</si>
  <si>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</si>
  <si>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</si>
  <si>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</si>
  <si>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</si>
  <si>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</si>
  <si>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</si>
  <si>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</si>
  <si>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</si>
  <si>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</si>
  <si>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</si>
  <si>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</si>
  <si>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</si>
  <si>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</si>
  <si>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</si>
  <si>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</si>
  <si>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</si>
  <si>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</si>
  <si>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</si>
  <si>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</si>
  <si>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</si>
  <si>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</si>
  <si>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</si>
  <si>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</si>
  <si>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</si>
  <si>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</si>
  <si>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</si>
  <si>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</si>
  <si>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</si>
  <si>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</si>
  <si>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</si>
  <si>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</si>
  <si>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</si>
  <si>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</si>
  <si>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</si>
  <si>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</si>
  <si>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</si>
  <si>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</si>
  <si>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</si>
  <si>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</si>
  <si>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</si>
  <si>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</si>
  <si>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</si>
  <si>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</si>
  <si>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</si>
  <si>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</si>
  <si>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</si>
  <si>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</si>
  <si>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</si>
  <si>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</si>
  <si>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</si>
  <si>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</si>
  <si>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</si>
  <si>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</si>
  <si>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</si>
  <si>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</si>
  <si>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</si>
  <si>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</si>
  <si>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</si>
  <si>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</si>
  <si>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</si>
  <si>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</si>
  <si>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</si>
  <si>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</si>
  <si>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</si>
  <si>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</si>
  <si>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</si>
  <si>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</si>
  <si>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</si>
  <si>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</si>
  <si>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</si>
  <si>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</si>
  <si>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</si>
  <si>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</si>
  <si>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</si>
  <si>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</si>
  <si>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</si>
  <si>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</si>
  <si>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</si>
  <si>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</si>
  <si>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</si>
  <si>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</si>
  <si>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</si>
  <si>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</si>
  <si>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</si>
  <si>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</si>
  <si>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</si>
  <si>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</si>
  <si>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</si>
  <si>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</si>
  <si>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</si>
  <si>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</si>
  <si>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</si>
  <si>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</si>
  <si>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</si>
  <si>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</si>
  <si>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</si>
  <si>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</si>
  <si>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</si>
  <si>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</si>
  <si>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</si>
  <si>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</si>
  <si>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</si>
  <si>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</si>
  <si>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</si>
  <si>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</si>
  <si>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</si>
  <si>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</si>
  <si>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</si>
  <si>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</si>
  <si>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</si>
  <si>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</si>
  <si>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</si>
  <si>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</si>
  <si>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</si>
  <si>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</si>
  <si>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</si>
  <si>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</si>
  <si>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</si>
  <si>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</si>
  <si>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</si>
  <si>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</si>
  <si>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</si>
  <si>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</si>
  <si>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</si>
  <si>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</si>
  <si>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</si>
  <si>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</si>
  <si>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</si>
  <si>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</si>
  <si>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</si>
  <si>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</si>
  <si>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</si>
  <si>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</si>
  <si>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</si>
  <si>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</si>
  <si>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</si>
  <si>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</si>
  <si>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</si>
  <si>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</si>
  <si>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</si>
  <si>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</si>
  <si>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</si>
  <si>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</si>
  <si>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</si>
  <si>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</si>
  <si>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</si>
  <si>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</si>
  <si>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</si>
  <si>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</si>
  <si>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</si>
  <si>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</si>
  <si>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</si>
  <si>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</si>
  <si>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</si>
  <si>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</si>
  <si>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</si>
  <si>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</si>
  <si>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</si>
  <si>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</si>
  <si>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</si>
  <si>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</si>
  <si>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</si>
  <si>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</si>
  <si>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</si>
  <si>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</si>
  <si>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</si>
  <si>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</si>
  <si>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</si>
  <si>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</si>
  <si>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</si>
  <si>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</si>
  <si>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</si>
  <si>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</si>
  <si>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</si>
  <si>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</si>
  <si>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</si>
  <si>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</si>
  <si>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</si>
  <si>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</si>
  <si>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</si>
  <si>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</si>
  <si>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</si>
  <si>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</si>
  <si>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</si>
  <si>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</si>
  <si>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</si>
  <si>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</si>
  <si>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</si>
  <si>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</si>
  <si>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</si>
  <si>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</si>
  <si>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</si>
  <si>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</si>
  <si>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</si>
  <si>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</si>
  <si>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</si>
  <si>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</si>
  <si>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</si>
  <si>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</si>
  <si>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</si>
  <si>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</si>
  <si>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</si>
  <si>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</si>
  <si>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</si>
  <si>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</si>
  <si>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</si>
  <si>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</si>
  <si>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</si>
  <si>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</si>
  <si>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</si>
  <si>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</si>
  <si>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</si>
  <si>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</si>
  <si>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</si>
  <si>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</si>
  <si>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</si>
  <si>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</si>
  <si>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</si>
  <si>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</si>
  <si>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</si>
  <si>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</si>
  <si>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</si>
  <si>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</si>
  <si>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</si>
  <si>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</si>
  <si>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</si>
  <si>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</si>
  <si>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</si>
  <si>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</si>
  <si>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</si>
  <si>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</si>
  <si>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</si>
  <si>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</si>
  <si>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</si>
  <si>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</si>
  <si>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</si>
  <si>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</si>
  <si>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</si>
  <si>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</si>
  <si>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</si>
  <si>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</si>
  <si>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</si>
  <si>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</si>
  <si>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</si>
  <si>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</si>
  <si>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</si>
  <si>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</si>
  <si>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</si>
  <si>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</si>
  <si>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</si>
  <si>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</si>
  <si>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</si>
  <si>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</si>
  <si>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</si>
  <si>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</si>
  <si>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</si>
  <si>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</si>
  <si>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</si>
  <si>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</si>
  <si>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</si>
  <si>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</si>
  <si>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</si>
  <si>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</si>
  <si>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</si>
  <si>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</si>
  <si>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</si>
  <si>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</si>
  <si>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</si>
  <si>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</si>
  <si>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</si>
  <si>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</si>
  <si>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</si>
  <si>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</si>
  <si>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</si>
  <si>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</si>
  <si>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</si>
  <si>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</si>
  <si>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</si>
  <si>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</si>
  <si>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</si>
  <si>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</si>
  <si>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</si>
  <si>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</si>
  <si>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</si>
  <si>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</si>
  <si>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</si>
  <si>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</si>
  <si>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</si>
  <si>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</si>
  <si>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</si>
  <si>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</si>
  <si>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</si>
  <si>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</si>
  <si>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</si>
  <si>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</si>
  <si>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</si>
  <si>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</si>
  <si>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</si>
  <si>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</si>
  <si>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</si>
  <si>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</si>
  <si>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</si>
  <si>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</si>
  <si>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</si>
  <si>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</si>
  <si>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</si>
  <si>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</si>
  <si>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</si>
  <si>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</si>
  <si>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</si>
  <si>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</si>
  <si>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</si>
  <si>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</si>
  <si>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</si>
  <si>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</si>
  <si>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</si>
  <si>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</si>
  <si>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</si>
  <si>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</si>
  <si>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</si>
  <si>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</si>
  <si>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</si>
  <si>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</si>
  <si>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</si>
  <si>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</si>
  <si>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</si>
  <si>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</si>
  <si>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</si>
  <si>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</si>
  <si>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</si>
  <si>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</si>
  <si>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</si>
  <si>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</si>
  <si>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</si>
  <si>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</si>
  <si>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</si>
  <si>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</si>
  <si>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</si>
  <si>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</si>
  <si>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</si>
  <si>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</si>
  <si>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</si>
  <si>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</si>
  <si>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</si>
  <si>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</si>
  <si>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</si>
  <si>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</si>
  <si>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</si>
  <si>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</si>
  <si>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</si>
  <si>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</si>
  <si>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</si>
  <si>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</si>
  <si>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</si>
  <si>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</si>
  <si>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</si>
  <si>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</si>
  <si>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</si>
  <si>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</si>
  <si>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</si>
  <si>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</si>
  <si>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</si>
  <si>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</si>
  <si>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</si>
  <si>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</si>
  <si>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</si>
  <si>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</si>
  <si>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</si>
  <si>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</si>
  <si>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</si>
  <si>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</si>
  <si>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</si>
  <si>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</si>
  <si>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</si>
  <si>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</si>
  <si>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</si>
  <si>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</si>
  <si>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</si>
  <si>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</si>
  <si>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</si>
  <si>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</si>
  <si>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</si>
  <si>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</si>
  <si>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</si>
  <si>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</si>
  <si>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</si>
  <si>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</si>
  <si>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</si>
  <si>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</si>
  <si>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</si>
  <si>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</si>
  <si>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</si>
  <si>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</si>
  <si>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</si>
  <si>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</si>
  <si>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</si>
  <si>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</si>
  <si>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</si>
  <si>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</si>
  <si>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</si>
  <si>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</si>
  <si>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</si>
  <si>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</si>
  <si>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</si>
  <si>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</si>
  <si>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</si>
  <si>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</si>
  <si>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</si>
  <si>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</si>
  <si>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</si>
  <si>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</si>
  <si>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</si>
  <si>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</si>
  <si>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</si>
  <si>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</si>
  <si>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</si>
  <si>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</si>
  <si>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</si>
  <si>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</si>
  <si>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</si>
  <si>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</si>
  <si>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</si>
  <si>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</si>
  <si>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</si>
  <si>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</si>
  <si>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</si>
  <si>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</si>
  <si>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</si>
  <si>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</si>
  <si>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</si>
  <si>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</si>
  <si>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</si>
  <si>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</si>
  <si>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</si>
  <si>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</si>
  <si>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</si>
  <si>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</si>
  <si>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</si>
  <si>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</si>
  <si>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</si>
  <si>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</si>
  <si>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</si>
  <si>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</si>
  <si>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</si>
  <si>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</si>
  <si>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</si>
  <si>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</si>
  <si>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</si>
  <si>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</si>
  <si>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</si>
  <si>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</si>
  <si>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</si>
  <si>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</si>
  <si>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</si>
  <si>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</si>
  <si>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</si>
  <si>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</si>
  <si>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</si>
  <si>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</si>
  <si>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</si>
  <si>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</si>
  <si>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</si>
  <si>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</si>
  <si>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</si>
  <si>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</si>
  <si>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</si>
  <si>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</si>
  <si>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</si>
  <si>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</si>
  <si>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</si>
  <si>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</si>
  <si>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</si>
  <si>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</si>
  <si>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</si>
  <si>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</si>
  <si>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</si>
  <si>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</si>
  <si>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</si>
  <si>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</si>
  <si>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</si>
  <si>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</si>
  <si>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</si>
  <si>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</si>
  <si>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</si>
  <si>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</si>
  <si>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</si>
  <si>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</si>
  <si>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</si>
  <si>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</si>
  <si>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</si>
  <si>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</si>
  <si>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</si>
  <si>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</si>
  <si>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</si>
  <si>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</si>
  <si>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</si>
  <si>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</si>
  <si>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</si>
  <si>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</si>
  <si>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</si>
  <si>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</si>
  <si>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</si>
  <si>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</si>
  <si>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</si>
  <si>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</si>
  <si>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</si>
  <si>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</si>
  <si>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</si>
  <si>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</si>
  <si>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</si>
  <si>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</si>
  <si>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</si>
  <si>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</si>
  <si>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</si>
  <si>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</si>
  <si>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</si>
  <si>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</si>
  <si>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</si>
  <si>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</si>
  <si>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</si>
  <si>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</si>
  <si>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</si>
  <si>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</si>
  <si>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</si>
  <si>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</si>
  <si>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</si>
  <si>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</si>
  <si>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</si>
  <si>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</si>
  <si>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</si>
  <si>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</si>
  <si>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</si>
  <si>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</si>
  <si>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</si>
  <si>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</si>
  <si>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</si>
  <si>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</si>
  <si>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</si>
  <si>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</si>
  <si>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</si>
  <si>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</si>
  <si>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</si>
  <si>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</si>
  <si>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</si>
  <si>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</si>
  <si>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</si>
  <si>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</si>
  <si>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</si>
  <si>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</si>
  <si>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</si>
  <si>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</si>
  <si>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</si>
  <si>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</si>
  <si>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</si>
  <si>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</si>
  <si>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</si>
  <si>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</si>
  <si>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</si>
  <si>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</si>
  <si>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</si>
  <si>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</si>
  <si>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</si>
  <si>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</si>
  <si>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</si>
  <si>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</si>
  <si>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</si>
  <si>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</si>
  <si>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</si>
  <si>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</si>
  <si>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</si>
  <si>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</si>
  <si>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</si>
  <si>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</si>
  <si>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</si>
  <si>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</si>
  <si>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</si>
  <si>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</si>
  <si>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</si>
  <si>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</si>
  <si>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</si>
  <si>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</si>
  <si>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</si>
  <si>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</si>
  <si>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</si>
  <si>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</si>
  <si>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</si>
  <si>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</si>
  <si>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</si>
  <si>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</si>
  <si>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</si>
  <si>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</si>
  <si>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</si>
  <si>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</si>
  <si>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</si>
  <si>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</si>
  <si>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</si>
  <si>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</si>
  <si>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</si>
  <si>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</si>
  <si>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</si>
  <si>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</si>
  <si>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</si>
  <si>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</si>
  <si>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</si>
  <si>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</si>
  <si>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</si>
  <si>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</si>
  <si>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</si>
  <si>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</si>
  <si>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</si>
  <si>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</si>
  <si>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</si>
  <si>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</si>
  <si>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</si>
  <si>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</si>
  <si>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</si>
  <si>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</si>
  <si>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</si>
  <si>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</si>
  <si>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</si>
  <si>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</si>
  <si>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</si>
  <si>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</si>
  <si>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</si>
  <si>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</si>
  <si>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</si>
  <si>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</si>
  <si>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</si>
  <si>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</si>
  <si>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</si>
  <si>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</si>
  <si>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</si>
  <si>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</si>
  <si>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</si>
  <si>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</si>
  <si>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</si>
  <si>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</si>
  <si>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</si>
  <si>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</si>
  <si>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</si>
  <si>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</si>
  <si>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</si>
  <si>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</si>
  <si>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</si>
  <si>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</si>
  <si>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</si>
  <si>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</si>
  <si>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</si>
  <si>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</si>
  <si>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</si>
  <si>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</si>
  <si>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</si>
  <si>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</si>
  <si>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</si>
  <si>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</si>
  <si>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</si>
  <si>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</si>
  <si>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</si>
  <si>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</si>
  <si>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</si>
  <si>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</si>
  <si>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</si>
  <si>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</si>
  <si>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</si>
  <si>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</si>
  <si>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</si>
  <si>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</si>
  <si>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</si>
  <si>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</si>
  <si>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</si>
  <si>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</si>
  <si>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</si>
  <si>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</si>
  <si>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</si>
  <si>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</si>
  <si>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</si>
  <si>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</si>
  <si>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</si>
  <si>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</si>
  <si>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</si>
  <si>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</si>
  <si>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</si>
  <si>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</si>
  <si>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</si>
  <si>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</si>
  <si>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</si>
  <si>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</si>
  <si>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</si>
  <si>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</si>
  <si>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</si>
  <si>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</si>
  <si>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</si>
  <si>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</si>
  <si>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</si>
  <si>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</si>
  <si>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</si>
  <si>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</si>
  <si>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</si>
  <si>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</si>
  <si>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</si>
  <si>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</si>
  <si>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</si>
  <si>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</si>
  <si>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</si>
  <si>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</si>
  <si>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</si>
  <si>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</si>
  <si>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</si>
  <si>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</si>
  <si>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</si>
  <si>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</si>
  <si>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</si>
  <si>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</si>
  <si>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</si>
  <si>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</si>
  <si>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</si>
  <si>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</si>
  <si>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</si>
  <si>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</si>
  <si>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</si>
  <si>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</si>
  <si>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</si>
  <si>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</si>
  <si>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</si>
  <si>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</si>
  <si>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</si>
  <si>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</si>
  <si>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</si>
  <si>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</si>
  <si>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</si>
  <si>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</si>
  <si>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</si>
  <si>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</si>
  <si>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</si>
  <si>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</si>
  <si>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</si>
  <si>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</si>
  <si>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</si>
  <si>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</si>
  <si>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</si>
  <si>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</si>
  <si>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</si>
  <si>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</si>
  <si>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</si>
  <si>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</si>
  <si>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</si>
  <si>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</si>
  <si>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</si>
  <si>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</si>
  <si>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</si>
  <si>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</si>
  <si>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</si>
  <si>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</si>
  <si>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</si>
  <si>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</si>
  <si>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</si>
  <si>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</si>
  <si>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</si>
  <si>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</si>
  <si>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</si>
  <si>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</si>
  <si>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</si>
  <si>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</si>
  <si>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</si>
  <si>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</si>
  <si>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</si>
  <si>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</si>
  <si>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</si>
  <si>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</si>
  <si>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</si>
  <si>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</si>
  <si>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</si>
  <si>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</si>
  <si>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</si>
  <si>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</si>
  <si>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</si>
  <si>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</si>
  <si>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</si>
  <si>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</si>
  <si>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</si>
  <si>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</si>
  <si>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</si>
  <si>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</si>
  <si>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</si>
  <si>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</si>
  <si>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</si>
  <si>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</si>
  <si>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</si>
  <si>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</si>
  <si>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</si>
  <si>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</si>
  <si>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</si>
  <si>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</si>
  <si>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</si>
  <si>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</si>
  <si>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</si>
  <si>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</si>
  <si>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</si>
  <si>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</si>
  <si>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</si>
  <si>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</si>
  <si>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</si>
  <si>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</si>
  <si>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</si>
  <si>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</si>
  <si>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</si>
  <si>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</si>
  <si>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</si>
  <si>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</si>
  <si>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</si>
  <si>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</si>
  <si>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</si>
  <si>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</si>
  <si>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</si>
  <si>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</si>
  <si>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</si>
  <si>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</si>
  <si>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</si>
  <si>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</si>
  <si>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</si>
  <si>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</si>
  <si>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</si>
  <si>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</si>
  <si>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</si>
  <si>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</si>
  <si>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</si>
  <si>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</si>
  <si>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</si>
  <si>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</si>
  <si>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</si>
  <si>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</si>
  <si>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</si>
  <si>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</si>
  <si>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</si>
  <si>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</si>
  <si>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</si>
  <si>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</si>
  <si>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</si>
  <si>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</si>
  <si>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</si>
  <si>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</si>
  <si>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</si>
  <si>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</si>
  <si>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</si>
  <si>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</si>
  <si>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</si>
  <si>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</si>
  <si>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</si>
  <si>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</si>
  <si>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</si>
  <si>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</si>
  <si>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</si>
  <si>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</si>
  <si>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</si>
  <si>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</si>
  <si>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</si>
  <si>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</si>
  <si>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</si>
  <si>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</si>
  <si>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</si>
  <si>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</si>
  <si>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</si>
  <si>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</si>
  <si>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</si>
  <si>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</si>
  <si>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</si>
  <si>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</si>
  <si>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</si>
  <si>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</si>
  <si>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</si>
  <si>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</si>
  <si>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</si>
  <si>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</si>
  <si>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</si>
  <si>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</si>
  <si>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</si>
  <si>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</si>
  <si>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</si>
  <si>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</si>
  <si>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</si>
  <si>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</si>
  <si>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</si>
  <si>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</si>
  <si>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</si>
  <si>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</si>
  <si>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</si>
  <si>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</si>
  <si>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</si>
  <si>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</si>
  <si>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</si>
  <si>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</si>
  <si>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</si>
  <si>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</si>
  <si>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</si>
  <si>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</si>
  <si>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</si>
  <si>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</si>
  <si>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</si>
  <si>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</si>
  <si>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</si>
  <si>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</si>
  <si>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</si>
  <si>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</si>
  <si>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</si>
  <si>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</si>
  <si>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</si>
  <si>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</si>
  <si>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</si>
  <si>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</si>
  <si>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</si>
  <si>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</si>
  <si>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</si>
  <si>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</si>
  <si>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</si>
  <si>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</si>
  <si>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</si>
  <si>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</si>
  <si>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</si>
  <si>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</si>
  <si>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</si>
  <si>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</si>
  <si>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</si>
  <si>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</si>
  <si>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</si>
  <si>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</si>
  <si>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</si>
  <si>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</si>
  <si>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</si>
  <si>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</si>
  <si>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</si>
  <si>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</si>
  <si>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</si>
  <si>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</si>
  <si>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</si>
  <si>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</si>
  <si>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</si>
  <si>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</si>
  <si>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</si>
  <si>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</si>
  <si>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</si>
  <si>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</si>
  <si>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</si>
  <si>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</si>
  <si>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</si>
  <si>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</si>
  <si>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</si>
  <si>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</si>
  <si>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</si>
  <si>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</si>
  <si>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</si>
  <si>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</si>
  <si>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</si>
  <si>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</si>
  <si>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</si>
  <si>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</si>
  <si>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</si>
  <si>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</si>
  <si>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</si>
  <si>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</si>
  <si>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</si>
  <si>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</si>
  <si>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</si>
  <si>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</si>
  <si>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</si>
  <si>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</si>
  <si>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</si>
  <si>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</si>
  <si>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</si>
  <si>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</si>
  <si>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</si>
  <si>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</si>
  <si>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</si>
  <si>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</si>
  <si>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</si>
  <si>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</si>
  <si>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</si>
  <si>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</si>
  <si>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</si>
  <si>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</si>
  <si>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</si>
  <si>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</si>
  <si>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</si>
  <si>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</si>
  <si>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</si>
  <si>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</si>
  <si>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</si>
  <si>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</si>
  <si>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</si>
  <si>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</si>
  <si>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</si>
  <si>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</si>
  <si>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</si>
  <si>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</si>
  <si>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</si>
  <si>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</si>
  <si>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</si>
  <si>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</si>
  <si>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</si>
  <si>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</si>
  <si>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</si>
  <si>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</si>
  <si>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</si>
  <si>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</si>
  <si>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</si>
  <si>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</si>
  <si>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</si>
  <si>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</si>
  <si>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</si>
  <si>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</si>
  <si>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</si>
  <si>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</si>
  <si>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</si>
  <si>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</si>
  <si>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</si>
  <si>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</si>
  <si>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</si>
  <si>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</si>
  <si>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</si>
  <si>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</si>
  <si>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</si>
  <si>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</si>
  <si>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</si>
  <si>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</si>
  <si>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</si>
  <si>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</si>
  <si>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</si>
  <si>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</si>
  <si>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</si>
  <si>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</si>
  <si>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</si>
  <si>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</si>
  <si>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</si>
  <si>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</si>
  <si>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</si>
  <si>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</si>
  <si>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</si>
  <si>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</si>
  <si>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</si>
  <si>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</si>
  <si>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</si>
  <si>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</si>
  <si>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</si>
  <si>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</si>
  <si>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</si>
  <si>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</si>
  <si>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</si>
  <si>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</si>
  <si>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</si>
  <si>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</si>
  <si>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</si>
  <si>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</si>
  <si>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</si>
  <si>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</si>
  <si>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</si>
  <si>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</si>
  <si>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</si>
  <si>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</si>
  <si>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</si>
  <si>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</si>
  <si>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</si>
  <si>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</si>
  <si>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</si>
  <si>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</si>
  <si>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</si>
  <si>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</si>
  <si>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</si>
  <si>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</si>
  <si>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</si>
  <si>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</si>
  <si>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</si>
  <si>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</si>
  <si>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</si>
  <si>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</si>
  <si>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</si>
  <si>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</si>
  <si>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</si>
  <si>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</si>
  <si>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</si>
  <si>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</si>
  <si>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</si>
  <si>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</si>
  <si>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</si>
  <si>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</si>
  <si>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</si>
  <si>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</si>
  <si>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</si>
  <si>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</si>
  <si>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</si>
  <si>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</si>
  <si>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</si>
  <si>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</si>
  <si>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</si>
  <si>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</si>
  <si>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</si>
  <si>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</si>
  <si>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</si>
  <si>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</si>
  <si>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</si>
  <si>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</si>
  <si>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</si>
  <si>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</si>
  <si>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</si>
  <si>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</si>
  <si>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</si>
  <si>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</si>
  <si>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</si>
  <si>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</si>
  <si>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</si>
  <si>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</si>
  <si>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</si>
  <si>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</si>
  <si>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</si>
  <si>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</si>
  <si>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</si>
  <si>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</si>
  <si>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</si>
  <si>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</si>
  <si>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</si>
  <si>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</si>
  <si>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</si>
  <si>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</si>
  <si>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</si>
  <si>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</si>
  <si>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</si>
  <si>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</si>
  <si>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</si>
  <si>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</si>
  <si>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</si>
  <si>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</si>
  <si>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</si>
  <si>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</si>
  <si>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</si>
  <si>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</si>
  <si>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</si>
  <si>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</si>
  <si>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</si>
  <si>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</si>
  <si>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</si>
  <si>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</si>
  <si>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</si>
  <si>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</si>
  <si>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</si>
  <si>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</si>
  <si>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</si>
  <si>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</si>
  <si>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</si>
  <si>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</si>
  <si>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</si>
  <si>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</si>
  <si>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</si>
  <si>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</si>
  <si>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</si>
  <si>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</si>
  <si>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</si>
  <si>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</si>
  <si>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</si>
  <si>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</si>
  <si>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</si>
  <si>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</si>
  <si>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</si>
  <si>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</si>
  <si>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</si>
  <si>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</si>
  <si>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</si>
  <si>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</si>
  <si>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</si>
  <si>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</si>
  <si>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</si>
  <si>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</si>
  <si>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</si>
  <si>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</si>
  <si>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</si>
  <si>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</si>
  <si>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</si>
  <si>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</si>
  <si>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</si>
  <si>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</si>
  <si>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</si>
  <si>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</si>
  <si>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</si>
  <si>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</si>
  <si>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</si>
  <si>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</si>
  <si>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</si>
  <si>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</si>
  <si>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</si>
  <si>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</si>
  <si>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</si>
  <si>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</si>
  <si>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</si>
  <si>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</si>
  <si>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</si>
  <si>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</si>
  <si>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</si>
  <si>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</si>
  <si>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</si>
  <si>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</si>
  <si>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</si>
  <si>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</si>
  <si>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</si>
  <si>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</si>
  <si>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</si>
  <si>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</si>
  <si>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</si>
  <si>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</si>
  <si>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</si>
  <si>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</si>
  <si>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</si>
  <si>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</si>
  <si>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</si>
  <si>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</si>
  <si>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</si>
  <si>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</si>
  <si>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</si>
  <si>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</si>
  <si>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</si>
  <si>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</si>
  <si>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</si>
  <si>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</si>
  <si>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</si>
  <si>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</si>
  <si>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</si>
  <si>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</si>
  <si>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</si>
  <si>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</si>
  <si>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</si>
  <si>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</si>
  <si>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</si>
  <si>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</si>
  <si>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</si>
  <si>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</si>
  <si>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</si>
  <si>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</si>
  <si>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</si>
  <si>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</si>
  <si>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</si>
  <si>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</si>
  <si>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</si>
  <si>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</si>
  <si>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</si>
  <si>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</si>
  <si>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</si>
  <si>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</si>
  <si>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</si>
  <si>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</si>
  <si>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</si>
  <si>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</si>
  <si>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</si>
  <si>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</si>
  <si>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</si>
  <si>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</si>
  <si>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</si>
  <si>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</si>
  <si>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</si>
  <si>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</si>
  <si>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</si>
  <si>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</si>
  <si>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</si>
  <si>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</si>
  <si>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</si>
  <si>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</si>
  <si>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</si>
  <si>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</si>
  <si>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</si>
  <si>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</si>
  <si>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</si>
  <si>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</si>
  <si>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</si>
  <si>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</si>
  <si>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</si>
  <si>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</si>
  <si>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</si>
  <si>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</si>
  <si>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</si>
  <si>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</si>
  <si>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</si>
  <si>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</si>
  <si>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</si>
  <si>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</si>
  <si>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</si>
  <si>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</si>
  <si>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</si>
  <si>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</si>
  <si>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</si>
  <si>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</si>
  <si>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</si>
  <si>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</si>
  <si>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</si>
  <si>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</si>
  <si>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</si>
  <si>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</si>
  <si>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</si>
  <si>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</si>
  <si>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</si>
  <si>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</si>
  <si>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</si>
  <si>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</si>
  <si>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</si>
  <si>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</si>
  <si>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</si>
  <si>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</si>
  <si>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</si>
  <si>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</si>
  <si>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</si>
  <si>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</si>
  <si>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</si>
  <si>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</si>
  <si>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</si>
  <si>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</si>
  <si>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</si>
  <si>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</si>
  <si>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</si>
  <si>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</si>
  <si>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</si>
  <si>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</si>
  <si>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</si>
  <si>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</si>
  <si>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</si>
  <si>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</si>
  <si>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</si>
  <si>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</si>
  <si>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</si>
  <si>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</si>
  <si>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</si>
  <si>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</si>
  <si>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</si>
  <si>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</si>
  <si>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</si>
  <si>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</si>
  <si>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</si>
  <si>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</si>
  <si>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</si>
  <si>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</si>
  <si>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</si>
  <si>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</si>
  <si>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</si>
  <si>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</si>
  <si>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</si>
  <si>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</si>
  <si>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</si>
  <si>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</si>
  <si>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</si>
  <si>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</si>
  <si>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</si>
  <si>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</si>
  <si>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</si>
  <si>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</si>
  <si>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</si>
  <si>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</si>
  <si>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</si>
  <si>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</si>
  <si>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</si>
  <si>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</si>
  <si>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</si>
  <si>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</si>
  <si>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</si>
  <si>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</si>
  <si>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</si>
  <si>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</si>
  <si>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</si>
  <si>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</si>
  <si>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</si>
  <si>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</si>
  <si>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</si>
  <si>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</si>
  <si>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</si>
  <si>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</si>
  <si>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</si>
  <si>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</si>
  <si>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</si>
  <si>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</si>
  <si>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</si>
  <si>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</si>
  <si>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</si>
  <si>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</si>
  <si>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</si>
  <si>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</si>
  <si>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</si>
  <si>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</si>
  <si>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</si>
  <si>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</si>
  <si>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</si>
  <si>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</si>
  <si>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</si>
  <si>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</si>
  <si>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</si>
  <si>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</si>
  <si>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</si>
  <si>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</si>
  <si>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</si>
  <si>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</si>
  <si>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</si>
  <si>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</si>
  <si>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</si>
  <si>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</si>
  <si>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</si>
  <si>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</si>
  <si>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</si>
  <si>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</si>
  <si>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</si>
  <si>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</si>
  <si>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</si>
  <si>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</si>
  <si>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</si>
  <si>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</si>
  <si>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</si>
  <si>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</si>
  <si>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</si>
  <si>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</si>
  <si>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</si>
  <si>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</si>
  <si>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</si>
  <si>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</si>
  <si>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</si>
  <si>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</si>
  <si>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</si>
  <si>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</si>
  <si>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</si>
  <si>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</si>
  <si>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</si>
  <si>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</si>
  <si>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</si>
  <si>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</si>
  <si>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</si>
  <si>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</si>
  <si>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</si>
  <si>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</si>
  <si>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</si>
  <si>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</si>
  <si>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</si>
  <si>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</si>
  <si>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</si>
  <si>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</si>
  <si>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</si>
  <si>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</si>
  <si>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</si>
  <si>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</si>
  <si>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</si>
  <si>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</si>
  <si>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</si>
  <si>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</si>
  <si>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</si>
  <si>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</si>
  <si>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</si>
  <si>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</si>
  <si>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</si>
  <si>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</si>
  <si>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</si>
  <si>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</si>
  <si>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</si>
  <si>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</si>
  <si>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</si>
  <si>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</si>
  <si>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</si>
  <si>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</si>
  <si>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</si>
  <si>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</si>
  <si>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</si>
  <si>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</si>
  <si>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</si>
  <si>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</si>
  <si>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</si>
  <si>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</si>
  <si>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</si>
  <si>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</si>
  <si>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</si>
  <si>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</si>
  <si>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</si>
  <si>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</si>
  <si>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</si>
  <si>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</si>
  <si>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</si>
  <si>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</si>
  <si>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</si>
  <si>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</si>
  <si>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</si>
  <si>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</si>
  <si>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</si>
  <si>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</si>
  <si>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</si>
  <si>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</si>
  <si>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</si>
  <si>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</si>
  <si>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</si>
  <si>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</si>
  <si>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</si>
  <si>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</si>
  <si>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</si>
  <si>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</si>
  <si>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</si>
  <si>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</si>
  <si>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</si>
  <si>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</si>
  <si>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</si>
  <si>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</si>
  <si>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</si>
  <si>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</si>
  <si>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</si>
  <si>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</si>
  <si>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</si>
  <si>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</si>
  <si>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</si>
  <si>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</si>
  <si>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</si>
  <si>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</si>
  <si>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</si>
  <si>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</si>
  <si>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</si>
  <si>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</si>
  <si>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</si>
  <si>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</si>
  <si>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</si>
  <si>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</si>
  <si>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</si>
  <si>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</si>
  <si>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</si>
  <si>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</si>
  <si>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</si>
  <si>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</si>
  <si>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</si>
  <si>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</si>
  <si>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</si>
  <si>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</si>
  <si>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</si>
  <si>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</si>
  <si>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</si>
  <si>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</si>
  <si>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</si>
  <si>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</si>
  <si>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</si>
  <si>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</si>
  <si>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</si>
  <si>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</si>
  <si>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</si>
  <si>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</si>
  <si>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</si>
  <si>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</si>
  <si>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</si>
  <si>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</si>
  <si>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</si>
  <si>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</si>
  <si>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</si>
  <si>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</si>
  <si>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</si>
  <si>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</si>
  <si>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</si>
  <si>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</si>
  <si>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</si>
  <si>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</si>
  <si>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</si>
  <si>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</si>
  <si>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</si>
  <si>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</si>
  <si>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</si>
  <si>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</si>
  <si>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</si>
  <si>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</si>
  <si>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</si>
  <si>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</si>
  <si>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</si>
  <si>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</si>
  <si>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</si>
  <si>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</si>
  <si>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</si>
  <si>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</si>
  <si>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</si>
  <si>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</si>
  <si>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</si>
  <si>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</si>
  <si>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</si>
  <si>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</si>
  <si>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</si>
  <si>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</si>
  <si>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</si>
  <si>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</si>
  <si>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</si>
  <si>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</si>
  <si>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</si>
  <si>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</si>
  <si>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</si>
  <si>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</si>
  <si>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</si>
  <si>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</si>
  <si>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</si>
  <si>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</si>
  <si>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</si>
  <si>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</si>
  <si>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</si>
  <si>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</si>
  <si>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</si>
  <si>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</si>
  <si>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</si>
  <si>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</si>
  <si>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</si>
  <si>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</si>
  <si>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</si>
  <si>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</si>
  <si>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</si>
  <si>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</si>
  <si>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</si>
  <si>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</si>
  <si>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</si>
  <si>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</si>
  <si>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</si>
  <si>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</si>
  <si>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</si>
  <si>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</si>
  <si>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</si>
  <si>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</si>
  <si>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</si>
  <si>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</si>
  <si>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</si>
  <si>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</si>
  <si>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</si>
  <si>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</si>
  <si>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</si>
  <si>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</si>
  <si>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</si>
  <si>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</si>
  <si>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</si>
  <si>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</si>
  <si>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</si>
  <si>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</si>
  <si>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</si>
  <si>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</si>
  <si>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</si>
  <si>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</si>
  <si>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</si>
  <si>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</si>
  <si>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</si>
  <si>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</si>
  <si>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</si>
  <si>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</si>
  <si>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</si>
  <si>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</si>
  <si>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</si>
  <si>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</si>
  <si>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</si>
  <si>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</si>
  <si>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</si>
  <si>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</si>
  <si>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</si>
  <si>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</si>
  <si>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</si>
  <si>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</si>
  <si>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</si>
  <si>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</si>
  <si>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</si>
  <si>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</si>
  <si>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</si>
  <si>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</si>
  <si>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</si>
  <si>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</si>
  <si>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</si>
  <si>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</si>
  <si>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</si>
  <si>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</si>
  <si>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</si>
  <si>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</si>
  <si>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</si>
  <si>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</si>
  <si>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</si>
  <si>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</si>
  <si>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</si>
  <si>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</si>
  <si>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</si>
  <si>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</si>
  <si>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</si>
  <si>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</si>
  <si>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</si>
  <si>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</si>
  <si>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</si>
  <si>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</si>
  <si>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</si>
  <si>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</si>
  <si>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</si>
  <si>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</si>
  <si>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</si>
  <si>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</si>
  <si>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</si>
  <si>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</si>
  <si>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</si>
  <si>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</si>
  <si>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</si>
  <si>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</si>
  <si>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</si>
  <si>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</si>
  <si>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</si>
  <si>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</si>
  <si>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</si>
  <si>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</si>
  <si>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</si>
  <si>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</si>
  <si>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</si>
  <si>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</si>
  <si>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</si>
  <si>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</si>
  <si>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</si>
  <si>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</si>
  <si>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</si>
  <si>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</si>
  <si>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</si>
  <si>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</si>
  <si>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</si>
  <si>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</si>
  <si>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</si>
  <si>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</si>
  <si>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</si>
  <si>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</si>
  <si>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</si>
  <si>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</si>
  <si>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</si>
  <si>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</si>
  <si>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</si>
  <si>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</si>
  <si>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</si>
  <si>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</si>
  <si>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</si>
  <si>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</si>
  <si>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</si>
  <si>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</si>
  <si>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</si>
  <si>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</si>
  <si>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</si>
  <si>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</si>
  <si>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</si>
  <si>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</si>
  <si>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</si>
  <si>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</si>
  <si>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</si>
  <si>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</si>
  <si>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</si>
  <si>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</si>
  <si>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</si>
  <si>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</si>
  <si>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</si>
  <si>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</si>
  <si>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</si>
  <si>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</si>
  <si>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</si>
  <si>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</si>
  <si>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</si>
  <si>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</si>
  <si>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</si>
  <si>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</si>
  <si>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</si>
  <si>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</si>
  <si>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</si>
  <si>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</si>
  <si>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</si>
  <si>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</si>
  <si>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</si>
  <si>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</si>
  <si>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</si>
  <si>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</si>
  <si>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</si>
  <si>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</si>
  <si>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</si>
  <si>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</si>
  <si>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</si>
  <si>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</si>
  <si>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</si>
  <si>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</si>
  <si>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</si>
  <si>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</si>
  <si>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</si>
  <si>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</si>
  <si>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</si>
  <si>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</si>
  <si>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</si>
  <si>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</si>
  <si>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</si>
  <si>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</si>
  <si>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</si>
  <si>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</si>
  <si>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</si>
  <si>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</si>
  <si>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</si>
  <si>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</si>
  <si>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</si>
  <si>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</si>
  <si>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</si>
  <si>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</si>
  <si>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</si>
  <si>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</si>
  <si>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</si>
  <si>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</si>
  <si>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</si>
  <si>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</si>
  <si>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</si>
  <si>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</si>
  <si>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</si>
  <si>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</si>
  <si>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</si>
  <si>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</si>
  <si>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</si>
  <si>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</si>
  <si>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</si>
  <si>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</si>
  <si>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</si>
  <si>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</si>
  <si>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</si>
  <si>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</si>
  <si>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</si>
  <si>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</si>
  <si>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</si>
  <si>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</si>
  <si>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</si>
  <si>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</si>
  <si>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</si>
  <si>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</si>
  <si>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</si>
  <si>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</si>
  <si>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</si>
  <si>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</si>
  <si>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</si>
  <si>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</si>
  <si>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</si>
  <si>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</si>
  <si>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</si>
  <si>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</si>
  <si>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</si>
  <si>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</si>
  <si>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</si>
  <si>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</si>
  <si>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</si>
  <si>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</si>
  <si>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</si>
  <si>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</si>
  <si>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</si>
  <si>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</si>
  <si>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</si>
  <si>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</si>
  <si>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</si>
  <si>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</si>
  <si>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</si>
  <si>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</si>
  <si>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</si>
  <si>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</si>
  <si>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</si>
  <si>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</si>
  <si>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</si>
  <si>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</si>
  <si>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</si>
  <si>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</si>
  <si>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</si>
  <si>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</si>
  <si>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</si>
  <si>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</si>
  <si>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</si>
  <si>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</si>
  <si>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</si>
  <si>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</si>
  <si>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</si>
  <si>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</si>
  <si>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</si>
  <si>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</si>
  <si>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</si>
  <si>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</si>
  <si>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</si>
  <si>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</si>
  <si>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</si>
  <si>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</si>
  <si>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</si>
  <si>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</si>
  <si>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</si>
  <si>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</si>
  <si>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</si>
  <si>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</si>
  <si>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</si>
  <si>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</si>
  <si>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</si>
  <si>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</si>
  <si>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</si>
  <si>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</si>
  <si>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</si>
  <si>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</si>
  <si>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</si>
  <si>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</si>
  <si>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</si>
  <si>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</si>
  <si>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</si>
  <si>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</si>
  <si>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</si>
  <si>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</si>
  <si>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</si>
  <si>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</si>
  <si>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</si>
  <si>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</si>
  <si>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</si>
  <si>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</si>
  <si>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</si>
  <si>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</si>
  <si>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</si>
  <si>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</si>
  <si>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</si>
  <si>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</si>
  <si>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</si>
  <si>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</si>
  <si>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</si>
  <si>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</si>
  <si>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</si>
  <si>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</si>
  <si>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</si>
  <si>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</si>
  <si>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</si>
  <si>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</si>
  <si>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</si>
  <si>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</si>
  <si>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</si>
  <si>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</si>
  <si>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</si>
  <si>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</si>
  <si>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</si>
  <si>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</si>
  <si>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</si>
  <si>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</si>
  <si>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</si>
  <si>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</si>
  <si>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</si>
  <si>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</si>
  <si>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</si>
  <si>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</si>
  <si>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</si>
  <si>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</si>
  <si>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</si>
  <si>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</si>
  <si>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</si>
  <si>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</si>
  <si>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</si>
  <si>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</si>
  <si>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</si>
  <si>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</si>
  <si>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</si>
  <si>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</si>
  <si>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</si>
  <si>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</si>
  <si>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</si>
  <si>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</si>
  <si>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</si>
  <si>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</si>
  <si>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</si>
  <si>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</si>
  <si>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</si>
  <si>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</si>
  <si>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</si>
  <si>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</si>
  <si>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</si>
  <si>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</si>
  <si>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</si>
  <si>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</si>
  <si>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</si>
  <si>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</si>
  <si>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</si>
  <si>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</si>
  <si>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</si>
  <si>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</si>
  <si>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</si>
  <si>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</si>
  <si>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</si>
  <si>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</si>
  <si>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</si>
  <si>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</si>
  <si>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</si>
  <si>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</si>
  <si>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</si>
  <si>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</si>
  <si>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</si>
  <si>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</si>
  <si>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</si>
  <si>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</si>
  <si>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</si>
  <si>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</si>
  <si>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</si>
  <si>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</si>
  <si>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</si>
  <si>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</si>
  <si>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</si>
  <si>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</si>
  <si>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</si>
  <si>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</si>
  <si>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</si>
  <si>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</si>
  <si>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</si>
  <si>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</si>
  <si>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</si>
  <si>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</si>
  <si>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</si>
  <si>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</si>
  <si>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</si>
  <si>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</si>
  <si>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</si>
  <si>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</si>
  <si>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</si>
  <si>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</si>
  <si>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</si>
  <si>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</si>
  <si>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</si>
  <si>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</si>
  <si>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</si>
  <si>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</si>
  <si>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</si>
  <si>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</si>
  <si>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</si>
  <si>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</si>
  <si>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</si>
  <si>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</si>
  <si>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</si>
  <si>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</si>
  <si>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</si>
  <si>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</si>
  <si>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</si>
  <si>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</si>
  <si>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</si>
  <si>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</si>
  <si>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</si>
  <si>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</si>
  <si>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</si>
  <si>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</si>
  <si>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</si>
  <si>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</si>
  <si>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</si>
  <si>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</si>
  <si>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</si>
  <si>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</si>
  <si>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</si>
  <si>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</si>
  <si>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</si>
  <si>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</si>
  <si>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</si>
  <si>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</si>
  <si>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</si>
  <si>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</si>
  <si>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</si>
  <si>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</si>
  <si>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</si>
  <si>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</si>
  <si>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</si>
  <si>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</si>
  <si>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</si>
  <si>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</si>
  <si>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</si>
  <si>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</si>
  <si>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</si>
  <si>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</si>
  <si>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</si>
  <si>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</si>
  <si>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</si>
  <si>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</si>
  <si>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</si>
  <si>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</si>
  <si>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</si>
  <si>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</si>
  <si>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</si>
  <si>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</si>
  <si>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</si>
  <si>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</si>
  <si>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</si>
  <si>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</si>
  <si>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</si>
  <si>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</si>
  <si>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</si>
  <si>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</si>
  <si>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</si>
  <si>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</si>
  <si>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</si>
  <si>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</si>
  <si>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</si>
  <si>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</si>
  <si>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</si>
  <si>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</si>
  <si>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</si>
  <si>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</si>
  <si>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</si>
  <si>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</si>
  <si>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</si>
  <si>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</si>
  <si>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</si>
  <si>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</si>
  <si>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</si>
  <si>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</si>
  <si>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</si>
  <si>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</si>
  <si>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</si>
  <si>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</si>
  <si>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</si>
  <si>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</si>
  <si>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</si>
  <si>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</si>
  <si>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</si>
  <si>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</si>
  <si>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</si>
  <si>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</si>
  <si>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</si>
  <si>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</si>
  <si>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</si>
  <si>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</si>
  <si>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</si>
  <si>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</si>
  <si>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</si>
  <si>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</si>
  <si>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</si>
  <si>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</si>
  <si>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</si>
  <si>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</si>
  <si>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</si>
  <si>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</si>
  <si>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</si>
  <si>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</si>
  <si>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</si>
  <si>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</si>
  <si>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</si>
  <si>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</si>
  <si>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</si>
  <si>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</si>
  <si>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</si>
  <si>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</si>
  <si>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</si>
  <si>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</si>
  <si>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</si>
  <si>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</si>
  <si>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</si>
  <si>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</si>
  <si>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</si>
  <si>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</si>
  <si>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</si>
  <si>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</si>
  <si>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</si>
  <si>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</si>
  <si>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</si>
  <si>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</si>
  <si>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</si>
  <si>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</si>
  <si>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</si>
  <si>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</si>
  <si>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</si>
  <si>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</si>
  <si>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</si>
  <si>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</si>
  <si>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</si>
  <si>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</si>
  <si>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</si>
  <si>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</si>
  <si>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</si>
  <si>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</si>
  <si>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</si>
  <si>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</si>
  <si>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</si>
  <si>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</si>
  <si>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</si>
  <si>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</si>
  <si>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</si>
  <si>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</si>
  <si>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</si>
  <si>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</si>
  <si>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</si>
  <si>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</si>
  <si>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</si>
  <si>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</si>
  <si>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</si>
  <si>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</si>
  <si>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</si>
  <si>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</si>
  <si>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</si>
  <si>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</si>
  <si>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</si>
  <si>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</si>
  <si>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</si>
  <si>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</si>
  <si>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</si>
  <si>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</si>
  <si>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</si>
  <si>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</si>
  <si>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</si>
  <si>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</si>
  <si>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</si>
  <si>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</si>
  <si>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</si>
  <si>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</si>
  <si>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</si>
  <si>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</si>
  <si>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</si>
  <si>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</si>
  <si>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</si>
  <si>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</si>
  <si>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</si>
  <si>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</si>
  <si>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</si>
  <si>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</si>
  <si>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</si>
  <si>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</si>
  <si>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</si>
  <si>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</si>
  <si>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</si>
  <si>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</si>
  <si>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</si>
  <si>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</si>
  <si>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</si>
  <si>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</si>
  <si>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</si>
  <si>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</si>
  <si>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</si>
  <si>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</si>
  <si>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</si>
  <si>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</si>
  <si>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</si>
  <si>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</si>
  <si>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</si>
  <si>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</si>
  <si>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</si>
  <si>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</si>
  <si>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</si>
  <si>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</si>
  <si>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</si>
  <si>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</si>
  <si>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</si>
  <si>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</si>
  <si>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</si>
  <si>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</si>
  <si>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</si>
  <si>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</si>
  <si>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</si>
  <si>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</si>
  <si>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</si>
  <si>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</si>
  <si>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</si>
  <si>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</si>
  <si>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</si>
  <si>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</si>
  <si>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</si>
  <si>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</si>
  <si>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</si>
  <si>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</si>
  <si>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</si>
  <si>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</si>
  <si>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</si>
  <si>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</si>
  <si>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</si>
  <si>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</si>
  <si>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</si>
  <si>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</si>
  <si>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</si>
  <si>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</si>
  <si>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</si>
  <si>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</si>
  <si>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</si>
  <si>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</si>
  <si>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</si>
  <si>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</si>
  <si>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</si>
  <si>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</si>
  <si>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</si>
  <si>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</si>
  <si>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</si>
  <si>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</si>
  <si>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</si>
  <si>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</si>
  <si>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</si>
  <si>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</si>
  <si>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</si>
  <si>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</si>
  <si>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</si>
  <si>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</si>
  <si>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</si>
  <si>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</si>
  <si>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</si>
  <si>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</si>
  <si>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</si>
  <si>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</si>
  <si>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</si>
  <si>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</si>
  <si>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</si>
  <si>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</si>
  <si>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</si>
  <si>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</si>
  <si>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</si>
  <si>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</si>
  <si>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</si>
  <si>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</si>
  <si>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</si>
  <si>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</si>
  <si>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</si>
  <si>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</si>
  <si>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</si>
  <si>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</si>
  <si>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</si>
  <si>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</si>
  <si>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</si>
  <si>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</si>
  <si>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</si>
  <si>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</si>
  <si>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</si>
  <si>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</si>
  <si>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</si>
  <si>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</si>
  <si>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</si>
  <si>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</si>
  <si>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</si>
  <si>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</si>
  <si>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</si>
  <si>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</si>
  <si>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</si>
  <si>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</si>
  <si>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</si>
  <si>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</si>
  <si>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</si>
  <si>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</si>
  <si>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</si>
  <si>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</si>
  <si>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</si>
  <si>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</si>
  <si>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</si>
  <si>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</si>
  <si>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</si>
  <si>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</si>
  <si>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</si>
  <si>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</si>
  <si>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</si>
  <si>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</si>
  <si>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</si>
  <si>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</si>
  <si>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</si>
  <si>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</si>
  <si>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</si>
  <si>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</si>
  <si>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</si>
  <si>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</si>
  <si>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</si>
  <si>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</si>
  <si>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</si>
  <si>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</si>
  <si>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</si>
  <si>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</si>
  <si>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</si>
  <si>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</si>
  <si>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</si>
  <si>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</si>
  <si>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</si>
  <si>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</si>
  <si>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</si>
  <si>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</si>
  <si>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</si>
  <si>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</si>
  <si>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</si>
  <si>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</si>
  <si>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</si>
  <si>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</si>
  <si>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</si>
  <si>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</si>
  <si>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</si>
  <si>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</si>
  <si>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</si>
  <si>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</si>
  <si>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</si>
  <si>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</si>
  <si>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</si>
  <si>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</si>
  <si>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</si>
  <si>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</si>
  <si>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</si>
  <si>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</si>
  <si>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</si>
  <si>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</si>
  <si>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</si>
  <si>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</si>
  <si>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</si>
  <si>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</si>
  <si>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</si>
  <si>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</si>
  <si>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</si>
  <si>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</si>
  <si>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</si>
  <si>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</si>
  <si>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</si>
  <si>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</si>
  <si>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</si>
  <si>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</si>
  <si>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</si>
  <si>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</si>
  <si>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</si>
  <si>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</si>
  <si>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</si>
  <si>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</si>
  <si>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</si>
  <si>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</si>
  <si>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</si>
  <si>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</si>
  <si>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</si>
  <si>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</si>
  <si>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</si>
  <si>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</si>
  <si>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</si>
  <si>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</si>
  <si>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</si>
  <si>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</si>
  <si>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</si>
  <si>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</si>
  <si>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</si>
  <si>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</si>
  <si>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</si>
  <si>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</si>
  <si>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</si>
  <si>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</si>
  <si>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</si>
  <si>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</si>
  <si>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</si>
  <si>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</si>
  <si>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</si>
  <si>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</si>
  <si>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</si>
  <si>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</si>
  <si>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</si>
  <si>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</si>
  <si>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</si>
  <si>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</si>
  <si>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</si>
  <si>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</si>
  <si>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</si>
  <si>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</si>
  <si>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</si>
  <si>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</si>
  <si>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</si>
  <si>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</si>
  <si>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</si>
  <si>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</si>
  <si>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</si>
  <si>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</si>
  <si>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</si>
  <si>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</si>
  <si>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</si>
  <si>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</si>
  <si>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</si>
  <si>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</si>
  <si>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</si>
  <si>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</si>
  <si>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</si>
  <si>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</si>
  <si>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</si>
  <si>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</si>
  <si>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</si>
  <si>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</si>
  <si>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</si>
  <si>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</si>
  <si>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</si>
  <si>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</si>
  <si>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</si>
  <si>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</si>
  <si>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</si>
  <si>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</si>
  <si>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</si>
  <si>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</si>
  <si>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</si>
  <si>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</si>
  <si>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</si>
  <si>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</si>
  <si>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</si>
  <si>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</si>
  <si>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</si>
  <si>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</si>
  <si>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</si>
  <si>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</si>
  <si>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</si>
  <si>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</si>
  <si>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</si>
  <si>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</si>
  <si>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</si>
  <si>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</si>
  <si>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</si>
  <si>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</si>
  <si>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</si>
  <si>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</si>
  <si>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</si>
  <si>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</si>
  <si>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</si>
  <si>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</si>
  <si>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</si>
  <si>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</si>
  <si>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</si>
  <si>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</si>
  <si>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</si>
  <si>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</si>
  <si>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</si>
  <si>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</si>
  <si>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</si>
  <si>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</si>
  <si>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</si>
  <si>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</si>
  <si>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</si>
  <si>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</si>
  <si>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</si>
  <si>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</si>
  <si>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</si>
  <si>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</si>
  <si>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</si>
  <si>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</si>
  <si>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</si>
  <si>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</si>
  <si>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</si>
  <si>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</si>
  <si>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</si>
  <si>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</si>
  <si>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</si>
  <si>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</si>
  <si>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</si>
  <si>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</si>
  <si>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</si>
  <si>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</si>
  <si>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</si>
  <si>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</si>
  <si>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</si>
  <si>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</si>
  <si>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</si>
  <si>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</si>
  <si>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</si>
  <si>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</si>
  <si>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</si>
  <si>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</si>
  <si>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</si>
  <si>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</si>
  <si>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</si>
  <si>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</si>
  <si>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</si>
  <si>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</si>
  <si>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</si>
  <si>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</si>
  <si>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</si>
  <si>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</si>
  <si>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</si>
  <si>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</si>
  <si>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</si>
  <si>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</si>
  <si>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</si>
  <si>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</si>
  <si>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</si>
  <si>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</si>
  <si>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</si>
  <si>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</si>
  <si>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</si>
  <si>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</si>
  <si>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</si>
  <si>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</si>
  <si>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</si>
  <si>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</si>
  <si>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</si>
  <si>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</si>
  <si>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</si>
  <si>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</si>
  <si>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</si>
  <si>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</si>
  <si>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</si>
  <si>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</si>
  <si>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</si>
  <si>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</si>
  <si>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</si>
  <si>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</si>
  <si>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</si>
  <si>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</si>
  <si>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</si>
  <si>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</si>
  <si>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</si>
  <si>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</si>
  <si>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</si>
  <si>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</si>
  <si>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</si>
  <si>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</si>
  <si>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</si>
  <si>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</si>
  <si>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</si>
  <si>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</si>
  <si>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</si>
  <si>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</si>
  <si>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</si>
  <si>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</si>
  <si>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</si>
  <si>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</si>
  <si>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</si>
  <si>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</si>
  <si>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</si>
  <si>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</si>
  <si>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</si>
  <si>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</si>
  <si>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</si>
  <si>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</si>
  <si>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</si>
  <si>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</si>
  <si>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</si>
  <si>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</si>
  <si>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</si>
  <si>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</si>
  <si>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</si>
  <si>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</si>
  <si>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</si>
  <si>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</si>
  <si>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</si>
  <si>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</si>
  <si>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</si>
  <si>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</si>
  <si>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</si>
  <si>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</si>
  <si>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</si>
  <si>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</si>
  <si>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</si>
  <si>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</si>
  <si>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</si>
  <si>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</si>
  <si>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</si>
  <si>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</si>
  <si>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</si>
  <si>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</si>
  <si>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</si>
  <si>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</si>
  <si>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</si>
  <si>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</si>
  <si>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</si>
  <si>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</si>
  <si>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</si>
  <si>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</si>
  <si>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</si>
  <si>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</si>
  <si>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</si>
  <si>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</si>
  <si>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</si>
  <si>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</si>
  <si>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</si>
  <si>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</si>
  <si>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</si>
  <si>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</si>
  <si>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</si>
  <si>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</si>
  <si>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</si>
  <si>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</si>
  <si>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</si>
  <si>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</si>
  <si>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</si>
  <si>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</si>
  <si>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</si>
  <si>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</si>
  <si>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</si>
  <si>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</si>
  <si>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</si>
  <si>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</si>
  <si>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</si>
  <si>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</si>
  <si>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</si>
  <si>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</si>
  <si>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</si>
  <si>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</si>
  <si>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</si>
  <si>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</si>
  <si>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</si>
  <si>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</si>
  <si>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</si>
  <si>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</si>
  <si>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</si>
  <si>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</si>
  <si>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</si>
  <si>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</si>
  <si>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</si>
  <si>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</si>
  <si>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</si>
  <si>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</si>
  <si>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</si>
  <si>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</si>
  <si>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</si>
  <si>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</si>
  <si>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</si>
  <si>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</si>
  <si>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</si>
  <si>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</si>
  <si>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</si>
  <si>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</si>
  <si>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</si>
  <si>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</si>
  <si>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</si>
  <si>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</si>
  <si>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</si>
  <si>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</si>
  <si>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</si>
  <si>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</si>
  <si>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</si>
  <si>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</si>
  <si>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</si>
  <si>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</si>
  <si>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</si>
  <si>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</si>
  <si>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</si>
  <si>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</si>
  <si>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</si>
  <si>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</si>
  <si>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</si>
  <si>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</si>
  <si>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</si>
  <si>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</si>
  <si>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</si>
  <si>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</si>
  <si>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</si>
  <si>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</si>
  <si>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</si>
  <si>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</si>
  <si>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</si>
  <si>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</si>
  <si>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</si>
  <si>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</si>
  <si>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</si>
  <si>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</si>
  <si>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</si>
  <si>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</si>
  <si>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</si>
  <si>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</si>
  <si>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</si>
  <si>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</si>
  <si>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</si>
  <si>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</si>
  <si>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</si>
  <si>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</si>
  <si>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</si>
  <si>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</si>
  <si>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</si>
  <si>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</si>
  <si>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</si>
  <si>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</si>
  <si>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</si>
  <si>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</si>
  <si>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</si>
  <si>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</si>
  <si>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</si>
  <si>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</si>
  <si>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</si>
  <si>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</si>
  <si>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</si>
  <si>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</si>
  <si>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</si>
  <si>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</si>
  <si>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</si>
  <si>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</si>
  <si>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</si>
  <si>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</si>
  <si>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</si>
  <si>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</si>
  <si>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</si>
  <si>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</si>
  <si>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</si>
  <si>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</si>
  <si>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</si>
  <si>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</si>
  <si>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</si>
  <si>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</si>
  <si>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</si>
  <si>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</si>
  <si>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</si>
  <si>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</si>
  <si>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</si>
  <si>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</si>
  <si>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</si>
  <si>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</si>
  <si>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</si>
  <si>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</si>
  <si>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</si>
  <si>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</si>
  <si>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</si>
  <si>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</si>
  <si>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</si>
  <si>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</si>
  <si>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</si>
  <si>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</si>
  <si>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</si>
  <si>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</si>
  <si>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</si>
  <si>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</si>
  <si>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</si>
  <si>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</si>
  <si>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</si>
  <si>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</si>
  <si>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</si>
  <si>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</si>
  <si>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</si>
  <si>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</si>
  <si>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</si>
  <si>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</si>
  <si>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</si>
  <si>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</si>
  <si>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</si>
  <si>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</si>
  <si>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</si>
  <si>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</si>
  <si>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</si>
  <si>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</si>
  <si>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</si>
  <si>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</si>
  <si>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</si>
  <si>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</si>
  <si>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</si>
  <si>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</si>
  <si>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</si>
  <si>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</si>
  <si>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</si>
  <si>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</si>
  <si>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</si>
  <si>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</si>
  <si>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</si>
  <si>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</si>
  <si>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</si>
  <si>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</si>
  <si>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</si>
  <si>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</si>
  <si>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</si>
  <si>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</si>
  <si>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</si>
  <si>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</si>
  <si>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</si>
  <si>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</si>
  <si>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</si>
  <si>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</si>
  <si>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</si>
  <si>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</si>
  <si>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</si>
  <si>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</si>
  <si>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</si>
  <si>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</si>
  <si>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</si>
  <si>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</si>
  <si>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</si>
  <si>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</si>
  <si>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</si>
  <si>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</si>
  <si>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</si>
  <si>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</si>
  <si>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</si>
  <si>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</si>
  <si>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</si>
  <si>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</si>
  <si>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</si>
  <si>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</si>
  <si>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</si>
  <si>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</si>
  <si>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</si>
  <si>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</si>
  <si>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</si>
  <si>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</si>
  <si>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</si>
  <si>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</si>
  <si>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</si>
  <si>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</si>
  <si>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</si>
  <si>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</si>
  <si>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</si>
  <si>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</si>
  <si>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</si>
  <si>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</si>
  <si>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</si>
  <si>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</si>
  <si>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</si>
  <si>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</si>
  <si>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</si>
  <si>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</si>
  <si>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</si>
  <si>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</si>
  <si>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</si>
  <si>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</si>
  <si>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</si>
  <si>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</si>
  <si>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</si>
  <si>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</si>
  <si>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</si>
  <si>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</si>
  <si>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</si>
  <si>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</si>
  <si>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</si>
  <si>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</si>
  <si>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</si>
  <si>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</si>
  <si>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</si>
  <si>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</si>
  <si>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</si>
  <si>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</si>
  <si>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</si>
  <si>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</si>
  <si>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</si>
  <si>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</si>
  <si>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</si>
  <si>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</si>
  <si>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</si>
  <si>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</si>
  <si>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</si>
  <si>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</si>
  <si>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</si>
  <si>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</si>
  <si>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</si>
  <si>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</si>
  <si>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</si>
  <si>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</si>
  <si>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</si>
  <si>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</si>
  <si>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</si>
  <si>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</si>
  <si>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</si>
  <si>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</si>
  <si>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</si>
  <si>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</si>
  <si>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</si>
  <si>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</si>
  <si>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</si>
  <si>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</si>
  <si>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</si>
  <si>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</si>
  <si>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</si>
  <si>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</si>
  <si>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</si>
  <si>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</si>
  <si>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</si>
  <si>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</si>
  <si>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</si>
  <si>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</si>
  <si>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</si>
  <si>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</si>
  <si>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</si>
  <si>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</si>
  <si>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</si>
  <si>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</si>
  <si>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</si>
  <si>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</si>
  <si>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</si>
  <si>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</si>
  <si>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</si>
  <si>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</si>
  <si>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</si>
  <si>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</si>
  <si>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</si>
  <si>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</si>
  <si>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</si>
  <si>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</si>
  <si>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</si>
  <si>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</si>
  <si>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</si>
  <si>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</si>
  <si>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</si>
  <si>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</si>
  <si>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</si>
  <si>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</si>
  <si>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</si>
  <si>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</si>
  <si>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</si>
  <si>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</si>
  <si>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</si>
  <si>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</si>
  <si>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</si>
  <si>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</si>
  <si>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</si>
  <si>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</si>
  <si>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</si>
  <si>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</si>
  <si>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</si>
  <si>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</si>
  <si>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</si>
  <si>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</si>
  <si>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</si>
  <si>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</si>
  <si>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</si>
  <si>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</si>
  <si>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</si>
  <si>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</si>
  <si>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</si>
  <si>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</si>
  <si>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</si>
  <si>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</si>
  <si>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</si>
  <si>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</si>
  <si>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</si>
  <si>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</si>
  <si>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</si>
  <si>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</si>
  <si>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</si>
  <si>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</si>
  <si>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</si>
  <si>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</si>
  <si>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</si>
  <si>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</si>
  <si>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</si>
  <si>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</si>
  <si>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</si>
  <si>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</si>
  <si>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</si>
  <si>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</si>
  <si>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</si>
  <si>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</si>
  <si>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</si>
  <si>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</si>
  <si>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</si>
  <si>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</si>
  <si>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</si>
  <si>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</si>
  <si>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</si>
  <si>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</si>
  <si>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</si>
  <si>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</si>
  <si>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</si>
  <si>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</si>
  <si>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</si>
  <si>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</si>
  <si>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</si>
  <si>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</si>
  <si>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</si>
  <si>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</si>
  <si>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</si>
  <si>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</si>
  <si>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</si>
  <si>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</si>
  <si>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</si>
  <si>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</si>
  <si>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</si>
  <si>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</si>
  <si>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</si>
  <si>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</si>
  <si>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</si>
  <si>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</si>
  <si>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</si>
  <si>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</si>
  <si>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</si>
  <si>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</si>
  <si>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</si>
  <si>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</si>
  <si>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</si>
  <si>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</si>
  <si>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</si>
  <si>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</si>
  <si>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</si>
  <si>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</si>
  <si>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</si>
  <si>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</si>
  <si>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</si>
  <si>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</si>
  <si>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</si>
  <si>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</si>
  <si>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</si>
  <si>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</si>
  <si>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</si>
  <si>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</si>
  <si>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</si>
  <si>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</si>
  <si>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</si>
  <si>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</si>
  <si>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</si>
  <si>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</si>
  <si>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</si>
  <si>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</si>
  <si>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</si>
  <si>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</si>
  <si>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</si>
  <si>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</si>
  <si>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</si>
  <si>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</si>
  <si>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</si>
  <si>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</si>
  <si>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</si>
  <si>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</si>
  <si>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</si>
  <si>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</si>
  <si>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</si>
  <si>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</si>
  <si>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</si>
  <si>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</si>
  <si>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</si>
  <si>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</si>
  <si>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</si>
  <si>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</si>
  <si>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</si>
  <si>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</si>
  <si>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</si>
  <si>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</si>
  <si>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</si>
  <si>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</si>
  <si>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</si>
  <si>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</si>
  <si>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</si>
  <si>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</si>
  <si>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</si>
  <si>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</si>
  <si>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</si>
  <si>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</si>
  <si>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</si>
  <si>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</si>
  <si>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</si>
  <si>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</si>
  <si>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</si>
  <si>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</si>
  <si>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</si>
  <si>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</si>
  <si>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</si>
  <si>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</si>
  <si>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</si>
  <si>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</si>
  <si>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</si>
  <si>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</si>
  <si>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</si>
  <si>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</si>
  <si>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</si>
  <si>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</si>
  <si>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</si>
  <si>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</si>
  <si>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</si>
  <si>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</si>
  <si>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</si>
  <si>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</si>
  <si>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</si>
  <si>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</si>
  <si>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</si>
  <si>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</si>
  <si>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</si>
  <si>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</si>
  <si>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</si>
  <si>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</si>
  <si>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</si>
  <si>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</si>
  <si>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</si>
  <si>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</si>
  <si>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</si>
  <si>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</si>
  <si>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</si>
  <si>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</si>
  <si>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</si>
  <si>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</si>
  <si>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</si>
  <si>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</si>
  <si>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</si>
  <si>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</si>
  <si>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</si>
  <si>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</si>
  <si>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</si>
  <si>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</si>
  <si>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</si>
  <si>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</si>
  <si>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</si>
  <si>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</si>
  <si>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</si>
  <si>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</si>
  <si>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</si>
  <si>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</si>
  <si>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</si>
  <si>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</si>
  <si>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</si>
  <si>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</si>
  <si>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</si>
  <si>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</si>
  <si>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</si>
  <si>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</si>
  <si>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</si>
  <si>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</si>
  <si>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</si>
  <si>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</si>
  <si>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</si>
  <si>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</si>
  <si>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</si>
  <si>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</si>
  <si>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</si>
  <si>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</si>
  <si>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</si>
  <si>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</si>
  <si>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</si>
  <si>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</si>
  <si>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</si>
  <si>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</si>
  <si>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</si>
  <si>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</si>
  <si>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</si>
  <si>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</si>
  <si>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</si>
  <si>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</si>
  <si>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</si>
  <si>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</si>
  <si>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</si>
  <si>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</si>
  <si>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</si>
  <si>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</si>
  <si>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</si>
  <si>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</si>
  <si>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</si>
  <si>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</si>
  <si>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</si>
  <si>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</si>
  <si>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</si>
  <si>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</si>
  <si>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</si>
  <si>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</si>
  <si>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</si>
  <si>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</si>
  <si>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</si>
  <si>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</si>
  <si>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</si>
  <si>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</si>
  <si>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</si>
  <si>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</si>
  <si>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</si>
  <si>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</si>
  <si>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</si>
  <si>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</si>
  <si>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</si>
  <si>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</si>
  <si>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</si>
  <si>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</si>
  <si>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</si>
  <si>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</si>
  <si>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</si>
  <si>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</si>
  <si>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</si>
  <si>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</si>
  <si>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</si>
  <si>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</si>
  <si>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</si>
  <si>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</si>
  <si>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</si>
  <si>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</si>
  <si>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</si>
  <si>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</si>
  <si>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</si>
  <si>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</si>
  <si>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</si>
  <si>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</si>
  <si>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</si>
  <si>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</si>
  <si>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</si>
  <si>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</si>
  <si>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</si>
  <si>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</si>
  <si>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</si>
  <si>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</si>
  <si>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</si>
  <si>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</si>
  <si>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</si>
  <si>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</si>
  <si>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</si>
  <si>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</si>
  <si>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</si>
  <si>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</si>
  <si>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</si>
  <si>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</si>
  <si>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</si>
  <si>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</si>
  <si>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</si>
  <si>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</si>
  <si>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</si>
  <si>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</si>
  <si>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</si>
  <si>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</si>
  <si>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</si>
  <si>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</si>
  <si>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</si>
  <si>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</si>
  <si>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</si>
  <si>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</si>
  <si>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</si>
  <si>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</si>
  <si>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</si>
  <si>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</si>
  <si>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</si>
  <si>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</si>
  <si>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</si>
  <si>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</si>
  <si>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</si>
  <si>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</si>
  <si>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</si>
  <si>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</si>
  <si>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</si>
  <si>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</si>
  <si>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</si>
  <si>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</si>
  <si>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</si>
  <si>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</si>
  <si>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</si>
  <si>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</si>
  <si>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</si>
  <si>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</si>
  <si>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</si>
  <si>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</si>
  <si>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</si>
  <si>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</si>
  <si>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</si>
  <si>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</si>
  <si>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</si>
  <si>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</si>
  <si>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</si>
  <si>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</si>
  <si>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</si>
  <si>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</si>
  <si>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</si>
  <si>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</si>
  <si>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</si>
  <si>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</si>
  <si>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</si>
  <si>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</si>
  <si>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</si>
  <si>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</si>
  <si>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</si>
  <si>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</si>
  <si>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</si>
  <si>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</si>
  <si>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</si>
  <si>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</si>
  <si>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</si>
  <si>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</si>
  <si>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</si>
  <si>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</si>
  <si>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</si>
  <si>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</si>
  <si>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</si>
  <si>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</si>
  <si>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</si>
  <si>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</si>
  <si>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</si>
  <si>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</si>
  <si>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</si>
  <si>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</si>
  <si>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</si>
  <si>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</si>
  <si>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</si>
  <si>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</si>
  <si>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</si>
  <si>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</si>
  <si>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</si>
  <si>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</si>
  <si>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</si>
  <si>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</si>
  <si>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</si>
  <si>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</si>
  <si>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</si>
  <si>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</si>
  <si>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</si>
  <si>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</si>
  <si>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</si>
  <si>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</si>
  <si>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</si>
  <si>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</si>
  <si>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</si>
  <si>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</si>
  <si>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</si>
  <si>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</si>
  <si>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</si>
  <si>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</si>
  <si>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</si>
  <si>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</si>
  <si>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</si>
  <si>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</si>
  <si>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</si>
  <si>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</si>
  <si>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</si>
  <si>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</si>
  <si>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</si>
  <si>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</si>
  <si>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</si>
  <si>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</si>
  <si>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</si>
  <si>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</si>
  <si>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</si>
  <si>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</si>
  <si>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</si>
  <si>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</si>
  <si>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</si>
  <si>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</si>
  <si>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</si>
  <si>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</si>
  <si>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</si>
  <si>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</si>
  <si>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</si>
  <si>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</si>
  <si>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</si>
  <si>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</si>
  <si>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</si>
  <si>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</si>
  <si>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</si>
  <si>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</si>
  <si>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</si>
  <si>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</si>
  <si>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</si>
  <si>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</si>
  <si>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</si>
  <si>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</si>
  <si>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</si>
  <si>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</si>
  <si>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</si>
  <si>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</si>
  <si>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</si>
  <si>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</si>
  <si>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</si>
  <si>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</si>
  <si>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</si>
  <si>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</si>
  <si>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</si>
  <si>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</si>
  <si>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</si>
  <si>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</si>
  <si>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</si>
  <si>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</si>
  <si>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</si>
  <si>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</si>
  <si>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</si>
  <si>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</si>
  <si>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</si>
  <si>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</si>
  <si>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</si>
  <si>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</si>
  <si>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</si>
  <si>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</si>
  <si>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</si>
  <si>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</si>
  <si>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</si>
  <si>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</si>
  <si>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</si>
  <si>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</si>
  <si>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</si>
  <si>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</si>
  <si>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</si>
  <si>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</si>
  <si>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</si>
  <si>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</si>
  <si>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</si>
  <si>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</si>
  <si>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</si>
  <si>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</si>
  <si>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</si>
  <si>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</si>
  <si>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</si>
  <si>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</si>
  <si>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</si>
  <si>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</si>
  <si>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</si>
  <si>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</si>
  <si>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</si>
  <si>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</si>
  <si>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</si>
  <si>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</si>
  <si>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</si>
  <si>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</si>
  <si>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</si>
  <si>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</si>
  <si>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</si>
  <si>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</si>
  <si>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</si>
  <si>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</si>
  <si>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</si>
  <si>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</si>
  <si>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</si>
  <si>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</si>
  <si>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</si>
  <si>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</si>
  <si>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</si>
  <si>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</si>
  <si>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</si>
  <si>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</si>
  <si>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</si>
  <si>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</si>
  <si>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</si>
  <si>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</si>
  <si>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</si>
  <si>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</si>
  <si>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</si>
  <si>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</si>
  <si>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</si>
  <si>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</si>
  <si>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</si>
  <si>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</si>
  <si>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</si>
  <si>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</si>
  <si>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</si>
  <si>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</si>
  <si>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</si>
  <si>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</si>
  <si>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</si>
  <si>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</si>
  <si>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</si>
  <si>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</si>
  <si>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</si>
  <si>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</si>
  <si>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</si>
  <si>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</si>
  <si>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</si>
  <si>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</si>
  <si>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</si>
  <si>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</si>
  <si>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</si>
  <si>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</si>
  <si>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</si>
  <si>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</si>
  <si>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</si>
  <si>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</si>
  <si>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</si>
  <si>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</si>
  <si>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</si>
  <si>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</si>
  <si>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</si>
  <si>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</si>
  <si>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</si>
  <si>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</si>
  <si>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</si>
  <si>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</si>
  <si>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</si>
  <si>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</si>
  <si>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</si>
  <si>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</si>
  <si>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</si>
  <si>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</si>
  <si>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</si>
  <si>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</si>
  <si>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</si>
  <si>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</si>
  <si>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</si>
  <si>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</si>
  <si>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</si>
  <si>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</si>
  <si>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</si>
  <si>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</si>
  <si>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</si>
  <si>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</si>
  <si>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</si>
  <si>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</si>
  <si>
    <t>PCM-20251112-00002294</t>
  </si>
  <si>
    <t xml:space="preserve">2025-11-12 20:48:54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</si>
</sst>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310.92411828703916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45973.872544212965</v>
      </c>
      <c r="H3" s="111"/>
      <c r="I3" s="109"/>
      <c r="J3" s="109"/>
      <c r="K3" s="113"/>
      <c r="L3" s="114" t="str">
        <f>IFERROR(VLOOKUP(#REF!,DB!A:I,9,0),"")</f>
        <v/>
      </c>
    </row>
    <row r="4" spans="1:15" ht="15" customHeight="1">
      <c r="A4" s="108"/>
      <c r="B4" s="109" t="str">
        <f>IFERROR(VLOOKUP(D4,DB!A:K,11,0),"")</f>
        <v/>
      </c>
      <c r="C4" s="109"/>
      <c r="D4" s="109"/>
      <c r="E4" s="110"/>
      <c r="F4" s="111"/>
      <c r="G4" s="112">
        <f t="shared" ca="1" si="0"/>
        <v>45973.872544212965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45973.872544212965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45973.872544212965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45973.872544212965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45973.872544212965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45973.872544212965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45973.872544212965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45973.872544212965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45973.872544212965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45973.872544212965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45973.872544212965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45973.872544212965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45973.872544212965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45973.872544212965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45973.872544212965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45973.872544212965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45973.872544212965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45973.872544212965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45973.872544212965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45973.872544212965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45973.872544212965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45973.872544212965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45973.872544212965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45973.872544212965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45973.872544212965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45973.872544212965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45973.872544212965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45973.872544212965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45973.872544212965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45973.872544212965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45973.872544212965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45973.872544212965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45973.872544212965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45973.872544212965</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45973.872544212965</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45973.872544212965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45973.872544212965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45973.872544212965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45973.872544212965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45973.872544212965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45973.872544212965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45973.872544212965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45973.872544212965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45973.872544212965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45973.872544212965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45973.872544212965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45973.872544212965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45973.872544212965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45973.872544212965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45973.872544212965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45973.872544212965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45973.872544212965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45973.872544212965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45973.872544212965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45973.872544212965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45973.872544212965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45973.872544212965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45973.872544212965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45973.872544212965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45973.872544212965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45973.872544212965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45973.872544212965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45973.872544212965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45973.872544212965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45973.872544212965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45973.872544212965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45973.872544212965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45973.872544212965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45973.872544212965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45973.872544212965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45973.872544212965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45973.872544212965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45973.872544212965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45973.872544212965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45973.872544212965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45973.872544212965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45973.872544212965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45973.872544212965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45973.872544212965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45973.872544212965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45973.872544212965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45973.872544212965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45973.872544212965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45973.872544212965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45973.872544212965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45973.872544212965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45973.872544212965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45973.872544212965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45973.872544212965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45973.872544212965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45973.872544212965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45973.872544212965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45973.872544212965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45973.872544212965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45973.872544212965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45973.872544212965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45973.872544212965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45973.872544212965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45973.872544212965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45973.872544212965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45973.872544212965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45973.872544212965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45973.872544212965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45973.872544212965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45973.872544212965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45973.872544212965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45973.872544212965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45973.872544212965</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45973.872544212965</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45973.872544212965</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45973.872544212965</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45973.872544212965</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45973.872544212965</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45973.872544212965</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45973.872544212965</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148.87270625000383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45973.872544212965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45973.872544212965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45973.872544212965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45973.872544212965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45973.872544212965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45973.872544212965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45973.872544212965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45973.872544212965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45973.872544212965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45973.872544212965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45973.872544212965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45973.872544212965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45973.872544212965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45973.872544212965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45973.872544212965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45973.872544212965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45973.872544212965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45973.872544212965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45973.872544212965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45973.872544212965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45973.872544212965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45973.872544212965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45973.872544212965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45973.872544212965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45973.872544212965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45973.872544212965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45973.872544212965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45973.872544212965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45973.872544212965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45973.872544212965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45973.872544212965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45973.872544212965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45973.872544212965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45973.872544212965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45973.872544212965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45973.872544212965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45973.872544212965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45973.872544212965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45973.872544212965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45973.872544212965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45973.872544212965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45973.872544212965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45973.872544212965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45973.872544212965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45973.872544212965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45973.872544212965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45973.872544212965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45973.872544212965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45973.872544212965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45973.872544212965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45973.872544212965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45973.872544212965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45973.872544212965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45973.872544212965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45973.872544212965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45973.872544212965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45973.872544212965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45973.872544212965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45973.872544212965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45973.872544212965</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45973.872544212965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45973.872544212965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45973.872544212965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45973.872544212965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45973.872544212965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45973.872544212965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45973.872544212965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45973.872544212965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45973.872544212965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45973.872544212965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45973.872544212965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45973.872544212965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45973.872544212965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45973.872544212965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45973.872544212965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45973.872544212965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45973.872544212965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45973.872544212965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45973.872544212965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45973.872544212965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45973.872544212965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45973.872544212965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45973.872544212965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45973.872544212965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45973.872544212965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45973.872544212965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45973.872544212965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45973.872544212965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45973.872544212965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45973.872544212965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45973.872544212965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45973.872544212965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45973.872544212965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45973.872544212965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45973.872544212965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45973.872544212965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45973.872544212965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45973.872544212965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45973.872544212965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45973.872544212965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45973.872544212965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45973.872544212965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45973.872544212965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45973.872544212965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45973.872544212965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45973.872544212965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45973.872544212965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45973.872544212965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45973.872544212965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45973.872544212965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45973.872544212965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45973.872544212965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45973.872544212965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45973.872544212965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45973.872544212965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45973.872544212965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45973.872544212965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45973.872544212965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45973.872544212965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45973.872544212965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45973.872544212965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45973.872544212965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45973.872544212965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45973.872544212965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45973.872544212965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45973.872544212965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45973.872544212965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45973.872544212965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45973.872544212965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45973.872544212965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45973.872544212965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45973.872544212965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45973.872544212965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45973.872544212965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45973.872544212965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45973.872544212965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45973.872544212965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45973.872544212965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45973.872544212965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45973.872544212965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45973.872544212965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45973.872544212965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45973.872544212965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45973.872544212965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45973.872544212965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45973.872544212965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45973.872544212965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45973.872544212965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45973.872544212965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45973.872544212965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45973.872544212965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45973.872544212965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45973.872544212965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45973.872544212965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45973.872544212965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45973.872544212965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45973.872544212965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45973.872544212965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45973.872544212965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45973.872544212965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45973.872544212965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45973.872544212965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45973.872544212965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45973.872544212965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45973.872544212965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45973.872544212965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45973.872544212965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45973.872544212965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45973.872544212965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45973.872544212965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45973.872544212965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45973.872544212965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45973.872544212965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45973.872544212965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45973.872544212965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45973.872544212965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45973.872544212965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45973.872544212965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45973.872544212965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45973.872544212965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45973.872544212965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45973.872544212965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45973.872544212965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45973.872544212965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45973.872544212965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45973.872544212965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45973.872544212965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45973.872544212965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45973.872544212965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45973.872544212965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45973.872544212965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45973.872544212965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45973.872544212965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45973.872544212965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45973.872544212965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45973.872544212965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45973.872544212965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45973.872544212965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45973.872544212965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45973.872544212965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45973.872544212965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45973.872544212965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45973.872544212965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45973.872544212965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45973.872544212965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45973.872544212965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45973.872544212965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45973.872544212965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45973.872544212965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45973.872544212965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45973.872544212965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45973.872544212965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45973.872544212965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45973.872544212965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45973.872544212965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45973.872544212965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45973.872544212965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45973.872544212965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45973.872544212965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45973.872544212965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45973.872544212965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45973.872544212965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45973.872544212965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45973.872544212965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45973.872544212965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45973.872544212965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45973.872544212965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45973.872544212965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45973.872544212965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45973.872544212965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45973.872544212965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45973.872544212965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45973.872544212965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45973.872544212965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45973.872544212965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45973.872544212965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45973.872544212965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45973.872544212965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45973.872544212965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45973.872544212965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45973.872544212965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45973.872544212965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45973.872544212965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45973.872544212965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45973.872544212965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45973.872544212965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45973.872544212965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45973.872544212965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45973.872544212965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45973.872544212965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45973.872544212965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45973.872544212965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45973.872544212965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45973.872544212965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45973.872544212965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45973.872544212965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45973.872544212965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45973.872544212965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45973.872544212965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45973.872544212965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45973.872544212965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45973.872544212965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45973.872544212965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45973.872544212965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45973.872544212965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45973.872544212965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45973.872544212965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45973.872544212965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45973.872544212965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45973.872544212965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45973.872544212965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45973.872544212965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45973.872544212965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45973.872544212965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45973.872544212965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45973.872544212965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45973.872544212965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45973.872544212965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45973.872544212965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45973.872544212965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45973.872544212965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45973.872544212965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45973.872544212965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45973.872544212965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45973.872544212965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45973.872544212965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45973.872544212965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45973.872544212965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45973.872544212965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45973.872544212965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45973.872544212965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45973.872544212965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45973.872544212965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45973.872544212965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45973.872544212965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45973.872544212965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45973.872544212965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45973.872544212965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45973.872544212965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45973.872544212965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45973.872544212965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45973.872544212965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45973.872544212965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45973.872544212965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45973.872544212965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45973.872544212965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45973.872544212965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45973.872544212965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45973.872544212965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45973.872544212965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45973.872544212965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45973.872544212965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45973.872544212965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45973.872544212965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45973.872544212965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45973.872544212965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45973.872544212965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45973.872544212965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45973.872544212965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45973.872544212965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45973.872544212965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45973.872544212965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45973.872544212965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45973.872544212965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45973.872544212965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45973.872544212965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45973.872544212965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45973.872544212965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45973.872544212965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45973.872544212965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45973.872544212965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45973.872544212965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45973.872544212965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45973.872544212965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45973.872544212965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45973.872544212965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45973.872544212965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45973.872544212965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45973.872544212965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45973.872544212965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45973.872544212965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45973.872544212965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45973.872544212965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45973.872544212965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45973.872544212965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45973.872544212965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45973.872544212965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45973.872544212965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45973.872544212965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45973.872544212965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45973.872544212965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45973.872544212965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45973.872544212965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45973.872544212965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45973.872544212965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45973.872544212965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45973.872544212965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45973.872544212965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45973.872544212965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45973.872544212965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45973.872544212965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45973.872544212965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45973.872544212965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45973.872544212965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45973.872544212965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45973.872544212965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45973.872544212965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45973.872544212965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45973.872544212965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45973.872544212965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45973.872544212965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45973.872544212965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45973.872544212965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45973.872544212965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45973.872544212965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45973.872544212965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45973.872544212965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45973.872544212965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45973.872544212965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45973.872544212965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45973.872544212965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45973.872544212965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45973.872544212965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45973.872544212965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45973.872544212965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45973.872544212965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45973.872544212965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45973.872544212965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45973.872544212965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45973.872544212965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45973.872544212965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45973.872544212965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45973.872544212965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45973.872544212965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45973.872544212965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45973.872544212965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45973.872544212965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45973.872544212965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45973.872544212965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45973.872544212965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45973.872544212965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45973.872544212965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45973.872544212965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45973.872544212965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45973.872544212965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45973.872544212965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45973.872544212965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45973.872544212965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45973.872544212965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45973.872544212965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45973.872544212965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45973.872544212965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45973.872544212965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45973.872544212965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45973.872544212965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45973.872544212965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45973.872544212965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45973.872544212965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45973.872544212965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45973.872544212965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45973.872544212965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45973.872544212965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45973.872544212965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45973.872544212965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45973.872544212965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45973.872544212965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45973.872544212965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45973.872544212965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45973.872544212965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45973.872544212965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45973.872544212965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45973.872544212965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45973.872544212965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45973.872544212965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45973.872544212965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45973.872544212965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45973.872544212965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45973.872544212965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45973.872544212965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45973.872544212965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45973.872544212965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45973.872544212965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45973.872544212965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45973.872544212965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45973.872544212965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45973.872544212965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45973.872544212965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45973.872544212965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45973.872544212965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45973.872544212965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45973.872544212965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45973.872544212965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45973.872544212965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45973.872544212965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45973.872544212965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45973.872544212965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45973.872544212965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45973.872544212965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45973.872544212965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45973.872544212965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45973.872544212965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45973.872544212965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45973.872544212965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45973.872544212965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45973.872544212965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45973.872544212965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45973.872544212965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45973.872544212965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45973.872544212965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45973.872544212965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45973.872544212965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45973.872544212965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45973.872544212965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45973.872544212965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45973.872544212965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45973.872544212965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45973.872544212965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45973.872544212965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45973.872544212965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45973.872544212965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45973.872544212965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45973.872544212965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45973.872544212965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45973.872544212965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45973.872544212965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45973.872544212965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45973.872544212965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45973.872544212965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45973.872544212965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45973.872544212965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45973.872544212965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45973.872544212965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45973.872544212965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45973.872544212965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45973.872544212965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45973.872544212965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45973.872544212965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45973.872544212965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45973.872544212965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45973.872544212965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45973.872544212965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45973.872544212965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45973.872544212965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45973.872544212965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45973.872544212965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45973.872544212965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45973.872544212965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45973.872544212965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45973.872544212965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45973.872544212965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45973.872544212965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45973.872544212965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45973.872544212965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45973.872544212965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45973.872544212965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45973.872544212965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45973.872544212965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45973.872544212965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45973.872544212965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45973.872544212965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45973.872544212965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45973.872544212965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45973.872544212965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45973.872544212965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45973.872544212965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45973.872544212965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45973.872544212965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45973.872544212965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45973.872544212965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45973.872544212965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45973.872544212965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45973.872544212965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45973.872544212965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45973.872544212965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45973.872544212965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45973.872544212965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45973.872544212965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45973.872544212965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45973.872544212965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45973.872544212965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45973.872544212965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45973.872544212965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45973.872544212965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45973.872544212965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45973.872544212965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45973.872544212965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45973.872544212965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45973.872544212965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45973.872544212965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45973.872544212965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45973.872544212965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45973.872544212965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45973.872544212965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45973.872544212965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45973.872544212965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45973.872544212965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45973.872544212965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45973.872544212965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45973.872544212965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45973.872544212965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45973.872544212965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45973.872544212965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45973.872544212965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45973.872544212965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45973.872544212965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45973.872544212965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45973.872544212965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45973.872544212965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45973.872544212965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45973.872544212965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45973.872544212965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45973.872544212965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45973.872544212965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45973.872544212965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45973.872544212965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45973.872544212965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45973.872544212965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45973.872544212965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45973.872544212965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45973.872544212965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45973.872544212965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45973.872544212965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45973.872544212965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45973.872544212965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45973.872544212965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45973.872544212965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45973.872544212965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45973.872544212965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45973.872544212965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45973.872544212965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45973.872544212965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45973.872544212965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45973.872544212965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45973.872544212965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45973.872544212965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45973.872544212965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45973.872544212965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45973.872544212965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45973.872544212965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45973.872544212965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45973.872544212965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45973.872544212965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45973.872544212965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45973.872544212965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45973.872544212965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45973.872544212965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45973.872544212965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45973.872544212965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45973.872544212965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45973.872544212965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45973.872544212965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45973.872544212965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45973.872544212965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45973.872544212965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45973.872544212965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45973.872544212965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45973.872544212965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45973.872544212965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45973.872544212965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45973.872544212965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45973.872544212965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45973.872544212965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45973.872544212965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45973.872544212965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45973.872544212965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45973.872544212965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45973.872544212965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45973.872544212965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45973.872544212965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45973.872544212965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45973.872544212965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45973.872544212965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45973.872544212965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45973.872544212965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45973.872544212965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45973.872544212965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45973.872544212965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45973.872544212965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45973.872544212965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45973.872544212965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45973.872544212965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45973.872544212965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45973.872544212965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45973.872544212965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45973.872544212965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45973.872544212965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45973.872544212965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45973.872544212965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45973.872544212965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45973.872544212965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45973.872544212965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45973.872544212965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45973.872544212965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45973.872544212965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45973.872544212965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45973.872544212965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45973.872544212965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45973.872544212965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45973.872544212965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45973.872544212965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45973.872544212965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45973.872544212965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45973.872544212965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45973.872544212965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45973.872544212965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45973.872544212965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45973.872544212965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45973.872544212965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45973.872544212965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45973.872544212965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45973.872544212965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45973.872544212965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45973.872544212965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45973.872544212965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45973.872544212965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45973.872544212965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45973.872544212965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45973.872544212965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45973.872544212965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45973.872544212965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45973.872544212965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45973.872544212965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45973.872544212965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45973.872544212965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45973.872544212965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45973.872544212965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45973.872544212965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45973.872544212965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45973.872544212965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45973.872544212965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45973.872544212965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45973.872544212965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45973.872544212965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45973.872544212965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45973.872544212965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45973.872544212965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45973.872544212965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45973.872544212965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45973.872544212965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45973.872544212965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45973.872544212965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45973.872544212965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45973.872544212965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45973.872544212965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45973.872544212965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45973.872544212965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45973.872544212965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45973.872544212965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45973.872544212965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45973.872544212965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45973.872544212965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45973.872544212965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45973.872544212965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45973.872544212965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45973.872544212965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45973.872544212965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45973.872544212965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45973.872544212965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45973.872544212965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45973.872544212965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45973.872544212965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45973.872544212965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45973.872544212965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45973.872544212965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45973.872544212965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45973.872544212965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45973.872544212965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45973.872544212965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45973.872544212965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45973.872544212965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45973.872544212965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45973.872544212965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45973.872544212965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45973.872544212965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45973.872544212965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45973.872544212965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45973.872544212965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45973.872544212965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45973.872544212965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45973.872544212965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45973.872544212965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45973.872544212965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45973.872544212965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45973.872544212965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45973.872544212965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45973.872544212965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45973.872544212965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45973.872544212965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45973.872544212965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45973.872544212965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45973.872544212965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45973.872544212965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45973.872544212965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45973.872544212965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45973.872544212965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45973.872544212965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45973.872544212965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45973.872544212965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45973.872544212965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45973.872544212965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45973.872544212965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45973.872544212965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45973.872544212965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45973.872544212965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45973.872544212965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45973.872544212965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45973.872544212965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45973.872544212965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45973.872544212965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45973.872544212965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45973.872544212965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45973.872544212965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45973.872544212965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45973.872544212965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45973.872544212965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45973.872544212965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45973.872544212965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45973.872544212965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45973.872544212965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45973.872544212965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45973.872544212965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45973.872544212965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45973.872544212965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45973.872544212965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45973.872544212965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45973.872544212965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45973.872544212965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45973.872544212965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45973.872544212965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45973.872544212965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45973.872544212965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45973.872544212965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45973.872544212965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45973.872544212965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45973.872544212965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45973.872544212965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45973.872544212965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45973.872544212965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45973.872544212965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45973.872544212965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45973.872544212965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45973.872544212965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45973.872544212965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45973.872544212965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45973.872544212965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45973.872544212965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45973.872544212965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45973.872544212965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45973.872544212965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45973.872544212965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45973.872544212965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45973.872544212965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45973.872544212965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45973.872544212965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45973.872544212965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45973.872544212965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45973.872544212965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45973.872544212965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45973.872544212965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45973.872544212965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45973.872544212965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45973.872544212965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45973.872544212965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45973.872544212965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45973.872544212965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45973.872544212965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45973.872544212965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45973.872544212965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45973.872544212965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45973.872544212965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45973.872544212965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45973.872544212965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45973.872544212965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45973.872544212965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45973.872544212965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45973.872544212965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45973.872544212965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45973.872544212965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45973.872544212965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45973.872544212965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45973.872544212965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45973.872544212965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45973.872544212965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45973.872544212965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45973.872544212965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45973.872544212965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45973.872544212965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45973.872544212965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45973.872544212965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45973.872544212965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45973.872544212965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45973.872544212965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45973.872544212965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45973.872544212965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45973.872544212965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45973.872544212965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45973.872544212965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45973.872544212965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45973.872544212965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45973.872544212965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45973.872544212965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45973.872544212965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45973.872544212965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45973.872544212965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45973.872544212965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45973.872544212965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45973.872544212965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45973.872544212965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45973.872544212965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45973.872544212965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45973.872544212965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45973.872544212965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45973.872544212965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45973.872544212965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45973.872544212965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45973.872544212965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45973.872544212965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45973.872544212965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45973.872544212965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45973.872544212965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45973.872544212965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45973.872544212965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45973.872544212965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45973.872544212965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45973.872544212965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45973.872544212965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45973.872544212965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45973.872544212965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45973.872544212965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45973.872544212965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45973.872544212965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45973.872544212965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45973.872544212965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45973.872544212965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45973.872544212965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45973.872544212965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45973.872544212965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45973.872544212965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45973.872544212965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45973.872544212965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45973.872544212965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45973.872544212965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45973.872544212965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45973.872544212965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45973.872544212965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45973.872544212965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45973.872544212965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45973.872544212965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45973.872544212965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45973.872544212965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45973.872544212965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45973.872544212965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45973.872544212965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45973.872544212965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45973.872544212965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45973.872544212965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45973.872544212965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45973.872544212965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45973.872544212965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45973.872544212965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45973.872544212965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45973.872544212965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45973.872544212965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45973.872544212965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45973.872544212965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45973.872544212965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45973.872544212965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45973.872544212965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45973.872544212965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45973.872544212965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45973.872544212965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45973.872544212965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45973.872544212965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45973.872544212965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45973.872544212965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45973.872544212965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45973.872544212965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45973.872544212965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45973.872544212965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45973.872544212965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45973.872544212965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45973.872544212965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45973.872544212965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45973.872544212965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45973.872544212965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45973.872544212965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45973.872544212965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45973.872544212965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45973.872544212965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45973.872544212965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45973.872544212965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45973.872544212965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45973.872544212965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45973.872544212965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45973.872544212965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45973.872544212965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45973.872544212965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45973.872544212965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45973.872544212965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45973.872544212965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45973.872544212965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45973.872544212965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45973.872544212965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45973.872544212965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45973.872544212965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45973.872544212965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45973.872544212965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45973.872544212965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45973.872544212965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45973.872544212965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45973.872544212965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45973.872544212965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45973.872544212965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45973.872544212965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45973.872544212965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45973.872544212965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45973.872544212965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45973.872544212965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45973.872544212965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45973.872544212965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45973.872544212965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45973.872544212965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45973.872544212965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45973.872544212965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45973.872544212965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45973.872544212965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45973.872544212965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45973.872544212965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45973.872544212965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45973.872544212965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45973.872544212965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45973.872544212965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45973.872544212965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45973.872544212965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45973.872544212965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45973.872544212965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45973.872544212965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45973.872544212965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45973.872544212965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45973.872544212965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45973.872544212965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45973.872544212965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45973.872544212965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45973.872544212965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45973.872544212965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45973.872544212965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45973.872544212965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45973.872544212965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45973.872544212965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45973.872544212965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45973.872544212965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45973.872544212965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45973.872544212965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45973.872544212965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45973.872544212965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45973.872544212965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45973.872544212965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45973.872544212965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45973.872544212965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45973.872544212965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45973.872544212965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45973.872544212965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45973.872544212965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45973.872544212965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45973.872544212965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45973.872544212965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45973.872544212965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45973.872544212965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45973.872544212965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45973.872544212965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45973.872544212965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45973.872544212965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45973.872544212965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45973.872544212965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45973.872544212965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45973.872544212965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45973.872544212965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45973.872544212965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45973.872544212965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45973.872544212965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45973.872544212965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45973.872544212965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45973.872544212965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45973.872544212965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45973.872544212965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45973.872544212965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45973.872544212965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45973.872544212965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45973.872544212965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45973.872544212965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45973.872544212965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45973.872544212965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45973.872544212965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45973.872544212965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45973.872544212965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45973.872544212965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45973.872544212965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45973.872544212965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45973.872544212965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45973.872544212965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45973.872544212965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45973.872544212965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45973.872544212965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45973.872544212965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45973.872544212965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45973.872544212965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45973.872544212965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45973.872544212965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45973.872544212965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45973.872544212965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45973.872544212965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45973.872544212965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45973.872544212965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45973.872544212965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45973.872544212965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45973.872544212965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45973.872544212965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45973.872544212965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45973.872544212965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45973.872544212965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45973.872544212965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45973.872544212965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45973.872544212965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45973.872544212965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45973.872544212965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45973.872544212965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45973.872544212965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45973.872544212965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45973.872544212965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45973.872544212965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45973.872544212965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45973.872544212965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45973.872544212965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45973.872544212965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45973.872544212965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45973.872544212965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45973.872544212965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45973.872544212965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45973.872544212965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45973.872544212965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45973.872544212965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270.3918266203691</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45973.872544212965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45973.872544212965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45973.872544212965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45973.872544212965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45973.872544212965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45973.872544212965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45973.872544212965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45973.872544212965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45973.872544212965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45973.872544212965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45973.872544212965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45973.872544212965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45973.872544212965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45973.872544212965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45973.872544212965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45973.872544212965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45973.872544212965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45973.872544212965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45973.872544212965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45973.872544212965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45973.872544212965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45973.872544212965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45973.872544212965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45973.872544212965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45973.872544212965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45973.872544212965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45973.872544212965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45973.872544212965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45973.872544212965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45973.872544212965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45973.872544212965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45973.872544212965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45973.872544212965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45973.872544212965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45973.872544212965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45973.872544212965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45973.872544212965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45973.872544212965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45973.872544212965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45973.872544212965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45973.872544212965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45973.872544212965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45973.872544212965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45973.872544212965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45973.872544212965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45973.872544212965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45973.872544212965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45973.872544212965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45973.872544212965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45973.872544212965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45973.872544212965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45973.872544212965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45973.872544212965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45973.872544212965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45973.872544212965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45973.872544212965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45973.872544212965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45973.872544212965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45973.872544212965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45973.872544212965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45973.872544212965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45973.872544212965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45973.872544212965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45973.872544212965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45973.872544212965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45973.872544212965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45973.872544212965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45973.872544212965</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workbookViewId="0">
      <selection activeCell="K9" sqref="K9"/>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82.040484027776984</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47.683666898148658</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25.21143310185289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45973.872544212965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45973.872544212965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45973.872544212965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45973.872544212965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45973.872544212965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45973.872544212965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45973.872544212965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45973.872544212965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45973.872544212965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45973.872544212965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45973.872544212965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45973.872544212965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45973.872544212965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45973.872544212965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45973.872544212965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45973.872544212965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45973.872544212965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45973.872544212965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45973.872544212965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45973.872544212965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45973.872544212965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45973.872544212965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45973.872544212965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45973.872544212965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45973.872544212965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45973.872544212965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45973.872544212965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45973.872544212965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45973.872544212965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45973.872544212965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45973.872544212965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45973.872544212965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45973.872544212965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45973.872544212965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45973.872544212965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45973.872544212965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45973.872544212965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45973.872544212965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45973.872544212965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45973.872544212965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45973.872544212965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45973.872544212965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45973.872544212965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45973.872544212965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45973.872544212965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45973.872544212965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45973.872544212965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45973.872544212965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45973.872544212965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45973.872544212965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45973.872544212965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45973.872544212965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45973.872544212965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45973.872544212965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45973.872544212965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45973.872544212965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45973.872544212965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45973.872544212965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45973.872544212965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45973.872544212965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45973.872544212965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45973.872544212965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45973.872544212965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45973.872544212965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45973.872544212965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45973.872544212965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45973.872544212965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45973.872544212965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45973.872544212965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45973.872544212965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45973.872544212965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45973.872544212965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45973.872544212965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45973.872544212965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45973.872544212965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45973.872544212965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45973.872544212965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45973.872544212965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45973.872544212965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45973.872544212965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45973.872544212965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45973.872544212965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45973.872544212965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45973.872544212965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45973.872544212965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45973.872544212965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45973.872544212965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45973.872544212965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45973.872544212965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45973.872544212965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45973.872544212965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45973.872544212965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45973.872544212965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45973.872544212965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45973.872544212965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45973.872544212965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45973.872544212965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45973.872544212965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45973.872544212965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45973.872544212965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45973.872544212965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45973.872544212965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45973.872544212965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45973.872544212965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45973.872544212965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45973.872544212965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45973.872544212965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45973.872544212965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45973.872544212965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45973.872544212965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45973.872544212965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45973.872544212965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45973.872544212965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45973.872544212965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45973.872544212965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45973.872544212965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45973.872544212965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45973.872544212965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45973.872544212965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45973.872544212965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45973.872544212965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45973.872544212965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45973.872544212965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45973.872544212965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45973.872544212965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45973.872544212965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45973.872544212965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45973.872544212965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45973.872544212965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45973.872544212965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45973.872544212965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45973.872544212965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45973.872544212965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45973.872544212965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45973.872544212965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45973.872544212965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45973.872544212965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45973.872544212965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45973.872544212965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45973.872544212965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45973.872544212965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45973.872544212965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45973.872544212965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45973.872544212965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45973.872544212965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45973.872544212965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45973.872544212965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45973.872544212965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45973.872544212965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45973.872544212965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45973.872544212965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45973.872544212965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45973.872544212965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45973.872544212965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45973.872544212965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45973.872544212965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45973.872544212965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45973.872544212965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45973.872544212965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45973.872544212965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45973.872544212965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45973.872544212965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45973.872544212965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45973.872544212965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45973.872544212965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45973.872544212965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45973.872544212965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45973.872544212965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45973.872544212965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45973.872544212965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45973.872544212965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45973.872544212965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45973.872544212965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45973.872544212965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45973.872544212965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45973.872544212965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45973.872544212965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45973.872544212965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45973.872544212965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45973.872544212965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45973.872544212965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45973.872544212965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45973.872544212965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45973.872544212965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45973.872544212965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45973.872544212965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45973.872544212965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45973.872544212965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45973.872544212965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45973.872544212965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45973.872544212965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45973.872544212965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45973.872544212965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45973.872544212965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45973.872544212965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45973.872544212965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45973.872544212965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45973.872544212965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45973.872544212965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45973.872544212965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45973.872544212965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45973.872544212965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45973.872544212965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45973.872544212965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45973.872544212965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45973.872544212965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45973.872544212965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45973.872544212965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45973.872544212965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45973.872544212965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45973.872544212965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45973.872544212965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45973.872544212965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45973.872544212965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45973.872544212965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45973.872544212965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45973.872544212965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45973.872544212965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45973.872544212965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45973.872544212965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45973.872544212965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45973.872544212965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45973.872544212965</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50" ca="1" si="0">IFERROR(NOW()-F2,"-")</f>
        <v>0.54129421296238434</v>
      </c>
      <c r="H2" s="143">
        <v>45973.190428240741</v>
      </c>
      <c r="I2" s="141" t="str">
        <f>IFERROR(VLOOKUP(D2,DB!A:F,6,0),"")</f>
        <v>SCECO</v>
      </c>
      <c r="J2" s="141" t="str">
        <f>IFERROR(VLOOKUP(D2,DB!A:G,7,0),"")</f>
        <v>Good</v>
      </c>
      <c r="K2" s="144" t="s">
        <v>39118</v>
      </c>
      <c r="L2" s="145" t="str">
        <f>IFERROR(VLOOKUP(D2,DB!A:I,9,0),"")</f>
        <v>Latis</v>
      </c>
    </row>
    <row r="3" spans="1:16382" ht="31.5" customHeight="1">
      <c r="A3" s="157" t="s">
        <v>39119</v>
      </c>
      <c r="B3" s="141" t="str">
        <f>IFERROR(VLOOKUP(D3,DB!A:K,11,0),"")</f>
        <v>R6</v>
      </c>
      <c r="C3" s="142">
        <v>2</v>
      </c>
      <c r="D3" s="141" t="s">
        <v>30826</v>
      </c>
      <c r="E3" s="124" t="s">
        <v>39021</v>
      </c>
      <c r="F3" s="156" t="s">
        <v>39120</v>
      </c>
      <c r="G3" s="105" t="str">
        <f t="shared" ca="1" si="0"/>
        <v>-</v>
      </c>
      <c r="H3" s="143">
        <v>45973.859594907408</v>
      </c>
      <c r="I3" s="141" t="str">
        <f>IFERROR(VLOOKUP(D3,DB!A:F,6,0),"")</f>
        <v>SCECO</v>
      </c>
      <c r="J3" s="141" t="str">
        <f>IFERROR(VLOOKUP(D3,DB!A:G,7,0),"")</f>
        <v>Dead</v>
      </c>
      <c r="K3" s="144"/>
      <c r="L3" s="145" t="str">
        <f>IFERROR(VLOOKUP(D3,DB!A:I,9,0),"")</f>
        <v>Latis</v>
      </c>
    </row>
    <row r="4" spans="1:16382" ht="31.5" customHeight="1">
      <c r="A4" s="140"/>
      <c r="B4" s="141" t="str">
        <f>IFERROR(VLOOKUP(D4,DB!A:K,11,0),"")</f>
        <v/>
      </c>
      <c r="C4" s="142"/>
      <c r="D4" s="141"/>
      <c r="E4" s="124"/>
      <c r="F4" s="143"/>
      <c r="G4" s="105">
        <f t="shared" ca="1" si="0"/>
        <v>45973.872544212965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45973.872544212965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45973.872544212965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45973.872544212965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45973.872544212965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45973.872544212965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45973.872544212965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45973.872544212965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45973.872544212965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45973.872544212965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45973.872544212965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45973.872544212965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45973.872544212965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45973.872544212965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45973.872544212965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45973.872544212965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45973.872544212965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45973.872544212965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45973.872544212965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45973.872544212965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45973.872544212965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45973.872544212965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45973.872544212965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45973.872544212965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45973.872544212965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45973.872544212965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45973.872544212965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45973.872544212965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45973.872544212965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45973.872544212965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45973.872544212965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45973.872544212965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45973.872544212965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45973.872544212965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45973.872544212965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45973.872544212965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45973.872544212965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45973.872544212965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45973.872544212965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45973.872544212965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45973.872544212965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45973.872544212965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45973.872544212965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45973.872544212965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45973.872544212965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45973.872544212965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45973.872544212965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45973.872544212965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45973.872544212965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45973.872544212965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45973.872544212965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45973.872544212965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45973.872544212965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45973.872544212965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45973.872544212965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45973.872544212965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45973.872544212965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45973.872544212965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45973.872544212965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45973.872544212965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45973.872544212965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45973.872544212965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45973.872544212965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45973.872544212965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45973.872544212965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45973.872544212965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45973.872544212965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45973.872544212965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45973.872544212965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45973.872544212965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45973.872544212965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45973.872544212965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45973.872544212965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45973.872544212965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45973.872544212965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45973.872544212965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45973.872544212965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45973.872544212965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45973.872544212965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45973.872544212965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45973.872544212965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45973.872544212965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45973.872544212965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45973.872544212965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45973.872544212965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45973.872544212965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45973.872544212965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45973.872544212965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45973.872544212965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45973.872544212965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45973.872544212965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45973.872544212965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45973.872544212965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45973.872544212965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45973.872544212965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45973.872544212965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45973.872544212965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45973.872544212965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45973.872544212965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45973.872544212965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45973.872544212965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45973.872544212965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45973.872544212965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45973.872544212965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45973.872544212965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45973.872544212965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45973.872544212965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45973.872544212965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45973.872544212965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45973.872544212965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45973.872544212965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45973.872544212965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45973.872544212965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45973.872544212965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45973.872544212965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45973.872544212965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45973.872544212965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45973.872544212965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45973.872544212965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45973.872544212965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45973.872544212965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45973.872544212965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45973.872544212965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45973.872544212965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45973.872544212965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45973.872544212965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45973.872544212965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45973.872544212965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45973.872544212965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45973.872544212965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45973.872544212965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45973.872544212965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45973.872544212965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45973.872544212965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45973.872544212965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45973.872544212965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45973.872544212965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45973.872544212965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45973.872544212965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45973.872544212965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45973.872544212965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45973.872544212965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45973.872544212965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45973.872544212965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45973.872544212965</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