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25" documentId="120_S{2AC9BD13-BADA-5192-A53E-5A8FF88502F6}" xr6:coauthVersionLast="47" xr6:coauthVersionMax="47" xr10:uidLastSave="{CACF2585-7696-4E5E-BB33-67366C52EB1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<sst xmlns="http://schemas.openxmlformats.org/spreadsheetml/2006/main" count="180281" uniqueCount="39125">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</sst>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320.65882777777733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0.12581817129830597</v>
      </c>
      <c r="H3" s="143">
        <v>45983.577280092592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45983.60725335648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45983.607253472219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45983.607253472219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45983.607253703703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45983.607253703703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45983.607253703703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45983.607253703703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45983.607253703703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45983.607253703703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45983.607253703703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45983.607253703703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45983.607253703703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45983.607253703703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45983.607253703703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45983.607253703703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45983.607253703703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45983.607253703703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45983.607253703703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45983.607253703703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45983.607253703703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45983.607253703703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45983.607253703703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45983.607253703703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45983.607253703703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45983.607253703703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45983.607253703703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45983.607253703703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45983.607253703703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45983.607253703703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45983.607253703703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45983.607253703703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45983.607253703703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45983.607253703703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45983.607253703703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45983.607253703703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45983.607253703703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45983.607253703703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45983.607253703703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45983.607253703703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45983.607253703703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45983.607253703703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45983.607253703703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158.607415740742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45983.607253703703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45983.607253703703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45983.607253703703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45983.607253703703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45983.607253703703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45983.607253703703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45983.607253703703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45983.607253703703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45983.607253703703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45983.607253703703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45983.607253703703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45983.607253703703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45983.607253703703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45983.607253703703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45983.607253703703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45983.607253703703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45983.607253703703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45983.607253703703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45983.607253703703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45983.607253703703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45983.607253703703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45983.607253703703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45983.607253703703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45983.607253703703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45983.607253703703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45983.607253703703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45983.607253703703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45983.607253703703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45983.607253703703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45983.607253703703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45983.607253703703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45983.607253703703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45983.607253703703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45983.607253703703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45983.607253703703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45983.607253703703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45983.607253703703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45983.607253703703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45983.607253703703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45983.607253703703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45983.607253703703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45983.607253703703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45983.607253703703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45983.607253703703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45983.607253703703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45983.607253703703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45983.607253703703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45983.607253703703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45983.607253703703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45983.607253703703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45983.607253703703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45983.607253703703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45983.607253703703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45983.607253703703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45983.607253703703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45983.607253703703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45983.607253703703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45983.607253703703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45983.607253703703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45983.607253703703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45983.607253703703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45983.607253703703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45983.607253703703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45983.607253703703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45983.607253703703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45983.607253703703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45983.607253703703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45983.607253703703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45983.607253703703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45983.607253703703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45983.607253703703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45983.607253703703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45983.607253703703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45983.607253703703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45983.607253703703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45983.607253703703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45983.607253703703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45983.607253703703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45983.607253703703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45983.607253703703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45983.607253703703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45983.607253703703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45983.607253703703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45983.607253703703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45983.607253703703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45983.607253703703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45983.607253703703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45983.607253703703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45983.607253703703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45983.607253703703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45983.607253703703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45983.607253703703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45983.607253703703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45983.607253703703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45983.607253703703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45983.607253703703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45983.607253703703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45983.607253703703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45983.607253703703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45983.607253703703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45983.607253703703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45983.607253703703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45983.607253703703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45983.607253703703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45983.607253703703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45983.607253703703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45983.607253703703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45983.607253703703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45983.607253703703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45983.607253703703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45983.607253703703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45983.607253703703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45983.607253703703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45983.607253703703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45983.607253703703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45983.607253703703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45983.607253703703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45983.607253703703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45983.607253703703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45983.607253703703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45983.607253703703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45983.607253703703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45983.607253703703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45983.607253703703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45983.607253703703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45983.607253703703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45983.607253703703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45983.607253703703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45983.607253703703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45983.607253703703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45983.607253703703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45983.607253703703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45983.607253703703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45983.607253703703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45983.607253703703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45983.607253703703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45983.607253703703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45983.607253703703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45983.607253703703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45983.607253703703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45983.607253703703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45983.607253703703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45983.607253703703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45983.607253703703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45983.607253703703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45983.607253703703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45983.607253703703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45983.607253703703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45983.607253703703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45983.607253703703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45983.607253703703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45983.607253703703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45983.607253703703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45983.607253703703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45983.607253703703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45983.607253703703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6" ca="1" si="0">IFERROR(NOW()-F2,"-")</f>
        <v>45983.607253703703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45983.607253703703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45983.607253703703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45983.607253703703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45983.607253703703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45983.607253703703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45983.607253703703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45983.607253703703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45983.607253703703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45983.607253703703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45983.607253703703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45983.607253703703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45983.607253703703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45983.607253703703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45983.607253703703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45983.607253703703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45983.607253703703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45983.607253703703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45983.607253703703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45983.607253703703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45983.607253703703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45983.607253703703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45983.607253703703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45983.607253703703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45983.607253703703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45983.607253703703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45983.607253703703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45983.607253703703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45983.607253703703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45983.607253703703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45983.607253703703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45983.607253703703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45983.607253703703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45983.607253703703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45983.607253703703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45983.607253703703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45983.607253703703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45983.607253703703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45983.607253703703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45983.607253703703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45983.607253703703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45983.607253703703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45983.607253703703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45983.607253703703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45983.607253703703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45983.607253703703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45983.607253703703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45983.607253703703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45983.607253703703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45983.607253703703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45983.607253703703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45983.607253703703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45983.607253703703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45983.607253703703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45983.607253703703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45983.607253703703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45983.607253703703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45983.607253703703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45983.607253703703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45983.607253703703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45983.607253703703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45983.607253703703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45983.607253703703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45983.607253703703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45983.607253703703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45983.607253703703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45983.607253703703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45983.607253703703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45983.607253703703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45983.607253703703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45983.607253703703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45983.607253703703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45983.607253703703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45983.607253703703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45983.607253703703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45983.607253703703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45983.607253703703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45983.607253703703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45983.607253703703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45983.607253703703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45983.607253703703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45983.607253703703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45983.607253703703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45983.607253703703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45983.607253703703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45983.607253703703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45983.607253703703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45983.607253703703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45983.607253703703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45983.607253703703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45983.607253703703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45983.607253703703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45983.607253703703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45983.607253703703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45983.607253703703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45983.607253703703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45983.607253703703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45983.607253703703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45983.607253703703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45983.607253703703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45983.607253703703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45983.607253703703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45983.607253703703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45983.607253703703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45983.607253703703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45983.607253703703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45983.607253703703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45983.607253703703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45983.607253703703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45983.607253703703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45983.607253703703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45983.607253703703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45983.607253703703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45983.607253703703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45983.607253703703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45983.607253703703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45983.607253703703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45983.607253703703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45983.607253703703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45983.607253703703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45983.607253703703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45983.607253703703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45983.607253703703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45983.607253703703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45983.607253703703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45983.607253703703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45983.607253703703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45983.607253703703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45983.607253703703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45983.607253703703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45983.607253703703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45983.607253703703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45983.607253703703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45983.607253703703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45983.607253703703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45983.607253703703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45983.607253703703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45983.607253703703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45983.607253703703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45983.607253703703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45983.607253703703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45983.607253703703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45983.607253703703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45983.607253703703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45983.607253703703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45983.607253703703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45983.607253703703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45983.607253703703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45983.607253703703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45983.607253703703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45983.607253703703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45983.607253703703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45983.607253703703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45983.607253703703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45983.607253703703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45983.607253703703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45983.607253703703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45983.607253703703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45983.607253703703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45983.607253703703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45983.607253703703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45983.607253703703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45983.607253703703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45983.607253703703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45983.607253703703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45983.607253703703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45983.607253703703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45983.607253703703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45983.607253703703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45983.607253703703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45983.607253703703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45983.607253703703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45983.607253703703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45983.607253703703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45983.607253703703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45983.607253703703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45983.607253703703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45983.607253703703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45983.607253703703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45983.607253703703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45983.607253703703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45983.607253703703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45983.607253703703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45983.607253703703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45983.607253703703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45983.607253703703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45983.607253703703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45983.607253703703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45983.607253703703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45983.607253703703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45983.607253703703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45983.607253703703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45983.607253703703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45983.607253703703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45983.607253703703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45983.607253703703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45983.607253703703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45983.607253703703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45983.607253703703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45983.607253703703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45983.607253703703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45983.607253703703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45983.607253703703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45983.607253703703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45983.607253703703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45983.607253703703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45983.607253703703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45983.607253703703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45983.607253703703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45983.607253703703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45983.607253703703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45983.607253703703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45983.607253703703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45983.607253703703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45983.607253703703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45983.607253703703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45983.607253703703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45983.607253703703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45983.607253703703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45983.607253703703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45983.607253703703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45983.607253703703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45983.607253703703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45983.607253703703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45983.607253703703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45983.607253703703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45983.607253703703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45983.607253703703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45983.607253703703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45983.607253703703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45983.607253703703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45983.607253703703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45983.607253703703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45983.607253703703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45983.607253703703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45983.607253703703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45983.607253703703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45983.607253703703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45983.607253703703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45983.607253703703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45983.607253703703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45983.607253703703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45983.607253703703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45983.607253703703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45983.607253703703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45983.607253703703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45983.607253703703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45983.607253703703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45983.607253703703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45983.607253703703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45983.607253703703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45983.607253703703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45983.607253703703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45983.607253703703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45983.607253703703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45983.607253703703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45983.607253703703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45983.607253703703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45983.607253703703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45983.607253703703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45983.607253703703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45983.607253703703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45983.607253703703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45983.607253703703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45983.607253703703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45983.607253703703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45983.607253703703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45983.607253703703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45983.607253703703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45983.607253703703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45983.607253703703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45983.607253703703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45983.607253703703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45983.607253703703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45983.607253703703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45983.607253703703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45983.607253703703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45983.607253703703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45983.607253703703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45983.607253703703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45983.607253703703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45983.607253703703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45983.607253703703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45983.607253703703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45983.607253703703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45983.607253703703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45983.607253703703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45983.607253703703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45983.607253703703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45983.607253703703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45983.607253703703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45983.607253703703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45983.607253703703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45983.607253703703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45983.607253703703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45983.607253703703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45983.607253703703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45983.607253703703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45983.607253703703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45983.607253703703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45983.607253703703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45983.607253703703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45983.607253703703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45983.607253703703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45983.607253703703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45983.607253703703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45983.607253703703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45983.607253703703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45983.607253703703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45983.607253703703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45983.607253703703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45983.607253703703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45983.607253703703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45983.607253703703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45983.607253703703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45983.607253703703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45983.607253703703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45983.607253703703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45983.607253703703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45983.607253703703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45983.607253703703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45983.607253703703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45983.607253703703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45983.607253703703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45983.607253703703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45983.607253703703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45983.607253703703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45983.607253703703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45983.607253703703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45983.607253703703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45983.607253703703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45983.607253703703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45983.607253703703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45983.607253703703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45983.607253703703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45983.607253703703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45983.607253703703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45983.607253703703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45983.607253703703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45983.607253703703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45983.607253703703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45983.607253703703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45983.607253703703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45983.607253703703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45983.607253703703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45983.607253703703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45983.607253703703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45983.607253703703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45983.607253703703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45983.607253703703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45983.607253703703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45983.607253703703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45983.607253703703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45983.607253703703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45983.607253703703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45983.607253703703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45983.607253703703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45983.607253703703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45983.607253703703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45983.607253703703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45983.607253703703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45983.607253703703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45983.607253703703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45983.607253703703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45983.607253703703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45983.607253703703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45983.607253703703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45983.607253703703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45983.607253703703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45983.607253703703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45983.607253703703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45983.607253703703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45983.607253703703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45983.607253703703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45983.607253703703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45983.607253703703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45983.607253703703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45983.607253703703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45983.607253703703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45983.607253703703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45983.607253703703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45983.607253703703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45983.607253703703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45983.607253703703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45983.607253703703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45983.607253703703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45983.607253703703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45983.607253703703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45983.607253703703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45983.607253703703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45983.607253703703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45983.607253703703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45983.607253703703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45983.607253703703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45983.607253703703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45983.607253703703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45983.607253703703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45983.607253703703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45983.607253703703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45983.607253703703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45983.607253703703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45983.607253703703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45983.607253703703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45983.607253703703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45983.607253703703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45983.607253703703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45983.607253703703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45983.607253703703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45983.607253703703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45983.607253703703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45983.607253703703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45983.607253703703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45983.607253703703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45983.607253703703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45983.607253703703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45983.607253703703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45983.607253703703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45983.607253703703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45983.607253703703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45983.607253703703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45983.607253703703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45983.607253703703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45983.607253703703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45983.607253703703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45983.607253703703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45983.607253703703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45983.607253703703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45983.607253703703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45983.607253703703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45983.607253703703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45983.607253703703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45983.607253703703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45983.607253703703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45983.607253703703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45983.607253703703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45983.607253703703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45983.607253703703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45983.607253703703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45983.607253703703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45983.607253703703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45983.607253703703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45983.607253703703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45983.607253703703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45983.607253703703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45983.607253703703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45983.607253703703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45983.607253703703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45983.607253703703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45983.607253703703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45983.607253703703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45983.607253703703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45983.607253703703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45983.607253703703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45983.607253703703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45983.607253703703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45983.607253703703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45983.607253703703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45983.607253703703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45983.607253703703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45983.607253703703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45983.607253703703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45983.607253703703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45983.607253703703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45983.607253703703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45983.607253703703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45983.607253703703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45983.607253703703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45983.607253703703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45983.607253703703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45983.607253703703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45983.607253703703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45983.607253703703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45983.607253703703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45983.607253703703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45983.607253703703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45983.607253703703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45983.607253703703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45983.607253703703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45983.607253703703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45983.607253703703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45983.607253703703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45983.607253703703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45983.607253703703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45983.607253703703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45983.607253703703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45983.607253703703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45983.607253703703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45983.607253703703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45983.607253703703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45983.607253703703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45983.607253703703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45983.607253703703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45983.607253703703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45983.607253703703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45983.607253703703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45983.607253703703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45983.607253703703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45983.607253703703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45983.607253703703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45983.607253703703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45983.607253703703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45983.607253703703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45983.607253703703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45983.607253703703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45983.607253703703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45983.607253703703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45983.607253703703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45983.607253703703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45983.607253703703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45983.607253703703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45983.607253703703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45983.607253703703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45983.607253703703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45983.607253703703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45983.607253703703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45983.607253703703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45983.607253703703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45983.607253703703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45983.607253703703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45983.607253703703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45983.607253703703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45983.607253703703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45983.607253703703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45983.607253703703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45983.607253703703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45983.607253703703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45983.607253703703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45983.607253703703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45983.607253703703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45983.607253703703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45983.607253703703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45983.607253703703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45983.607253703703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45983.607253703703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45983.607253703703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45983.607253703703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45983.607253703703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45983.607253703703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45983.607253703703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45983.607253703703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45983.607253703703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45983.607253703703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45983.607253703703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45983.607253703703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45983.607253703703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45983.607253703703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45983.607253703703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45983.607253703703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45983.607253703703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45983.607253703703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45983.607253703703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45983.607253703703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45983.607253703703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45983.607253703703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45983.607253703703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45983.607253703703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45983.607253703703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45983.607253703703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45983.607253703703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45983.607253703703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45983.607253703703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45983.607253703703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45983.607253703703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45983.607253703703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45983.607253703703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45983.607253703703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45983.607253703703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45983.607253703703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45983.607253703703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45983.607253703703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45983.607253703703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45983.607253703703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45983.607253703703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45983.607253703703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45983.607253703703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45983.607253703703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45983.607253703703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45983.607253703703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45983.607253703703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45983.607253703703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45983.607253703703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45983.607253703703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45983.607253703703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45983.607253703703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45983.607253703703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45983.607253703703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45983.607253703703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45983.607253703703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45983.607253703703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45983.607253703703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45983.607253703703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45983.607253703703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45983.607253703703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45983.607253703703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45983.607253703703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45983.607253703703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45983.607253703703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45983.607253703703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45983.607253703703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45983.607253703703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45983.607253703703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45983.607253703703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45983.607253703703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45983.607253703703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45983.607253703703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45983.607253703703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45983.607253703703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45983.607253703703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45983.607253703703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45983.607253703703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45983.607253703703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45983.607253703703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45983.607253703703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45983.607253703703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45983.607253703703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45983.607253703703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45983.607253703703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45983.607253703703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45983.607253703703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45983.607253703703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45983.607253703703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45983.607253703703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45983.607253703703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45983.607253703703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45983.607253703703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45983.607253703703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45983.607253703703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45983.607253703703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45983.607253703703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45983.607253703703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45983.607253703703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45983.607253703703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45983.607253703703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45983.607253703703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45983.607253703703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45983.607253703703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45983.607253703703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45983.607253703703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45983.607253703703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45983.607253703703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45983.607253703703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45983.607253703703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45983.607253703703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45983.607253703703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45983.607253703703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45983.607253703703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45983.607253703703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45983.607253703703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45983.607253703703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45983.607253703703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45983.607253703703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45983.607253703703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45983.607253703703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45983.607253703703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45983.607253703703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45983.607253703703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45983.607253703703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45983.607253703703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45983.607253703703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45983.607253703703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45983.607253703703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45983.607253703703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45983.607253703703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45983.607253703703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45983.607253703703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45983.607253703703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45983.607253703703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45983.607253703703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45983.607253703703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45983.607253703703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45983.607253703703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45983.607253703703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45983.607253703703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45983.607253703703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45983.607253703703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45983.607253703703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45983.607253703703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45983.607253703703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45983.607253703703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45983.607253703703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45983.607253703703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45983.607253703703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45983.607253703703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45983.607253703703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45983.607253703703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45983.607253703703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45983.607253703703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45983.607253703703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45983.607253703703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45983.607253703703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45983.607253703703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45983.607253703703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45983.607253703703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45983.607253703703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45983.607253703703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45983.607253703703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45983.607253703703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45983.607253703703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45983.607253703703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45983.607253703703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45983.607253703703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45983.607253703703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45983.607253703703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45983.607253703703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45983.607253703703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45983.607253703703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45983.607253703703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45983.607253703703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45983.607253703703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45983.607253703703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45983.607253703703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45983.607253703703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45983.607253703703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45983.607253703703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45983.607253703703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45983.607253703703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45983.607253703703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45983.607253703703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45983.607253703703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45983.607253703703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45983.607253703703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45983.607253703703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45983.607253703703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45983.607253703703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45983.607253703703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45983.607253703703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45983.607253703703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45983.607253703703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45983.607253703703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45983.607253703703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45983.607253703703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45983.607253703703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45983.607253703703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45983.607253703703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45983.607253703703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45983.607253703703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45983.607253703703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45983.607253703703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45983.607253703703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45983.607253703703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45983.607253703703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45983.607253703703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45983.607253703703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45983.607253703703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45983.607253703703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45983.607253703703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45983.607253703703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45983.607253703703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45983.607253703703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45983.607253703703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45983.607253703703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45983.607253703703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45983.607253703703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45983.607253703703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45983.607253703703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45983.607253703703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45983.607253703703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45983.607253703703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45983.607253703703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45983.607253703703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45983.607253703703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45983.607253703703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45983.607253703703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45983.607253703703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45983.607253703703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45983.607253703703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45983.607253703703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45983.607253703703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45983.607253703703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45983.607253703703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45983.607253703703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45983.607253703703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45983.607253703703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45983.607253703703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45983.607253703703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45983.607253703703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45983.607253703703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45983.607253703703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45983.607253703703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45983.607253703703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45983.607253703703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45983.607253703703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45983.607253703703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45983.607253703703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45983.607253703703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45983.607253703703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45983.607253703703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45983.607253703703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45983.607253703703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45983.607253703703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45983.607253703703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45983.607253703703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45983.607253703703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45983.607253703703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45983.607253703703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45983.607253703703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45983.607253703703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45983.607253703703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45983.607253703703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45983.607253703703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45983.607253703703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45983.607253703703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45983.607253703703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45983.607253703703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45983.607253703703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45983.607253703703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45983.607253703703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45983.607253703703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45983.607253703703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45983.607253703703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45983.607253703703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45983.607253703703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45983.607253703703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45983.607253703703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45983.607253703703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45983.607253703703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45983.607253703703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45983.607253703703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45983.607253703703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45983.607253703703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45983.607253703703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45983.607253703703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45983.607253703703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45983.607253703703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45983.607253703703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45983.607253703703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45983.607253703703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45983.607253703703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45983.607253703703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45983.607253703703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45983.607253703703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45983.607253703703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45983.607253703703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45983.607253703703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45983.607253703703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45983.607253703703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45983.607253703703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45983.607253703703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45983.607253703703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45983.607253703703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45983.607253703703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45983.607253703703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45983.607253703703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45983.607253703703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45983.607253703703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45983.607253703703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45983.607253703703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45983.607253703703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45983.607253703703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45983.607253703703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45983.607253703703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45983.607253703703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45983.607253703703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45983.607253703703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45983.607253703703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45983.607253703703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45983.607253703703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45983.607253703703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45983.607253703703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45983.607253703703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45983.607253703703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45983.607253703703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45983.607253703703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45983.607253703703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45983.607253703703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45983.607253703703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45983.607253703703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45983.607253703703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45983.607253703703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45983.607253703703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45983.607253703703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45983.607253703703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45983.607253703703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45983.607253703703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45983.607253703703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45983.607253703703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45983.607253703703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45983.607253703703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45983.607253703703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45983.607253703703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45983.607253703703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45983.607253703703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45983.607253703703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45983.607253703703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45983.607253703703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45983.607253703703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45983.607253703703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45983.607253703703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45983.607253703703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45983.607253703703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45983.607253703703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45983.607253703703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45983.607253703703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45983.607253703703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45983.607253703703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45983.607253703703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45983.607253703703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45983.607253703703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45983.607253703703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45983.607253703703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45983.607253703703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45983.607253703703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45983.607253703703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45983.607253703703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45983.607253703703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45983.607253703703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45983.607253703703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45983.607253703703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45983.607253703703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45983.607253703703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45983.607253703703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45983.607253703703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45983.607253703703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45983.607253703703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45983.607253703703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45983.607253703703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45983.607253703703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45983.607253703703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45983.607253703703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45983.607253703703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45983.607253703703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45983.607253703703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45983.607253703703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45983.607253703703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45983.607253703703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45983.607253703703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45983.607253703703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45983.607253703703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45983.607253703703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45983.607253703703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45983.607253703703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45983.607253703703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45983.607253703703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45983.607253703703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45983.607253703703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45983.607253703703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45983.607253703703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45983.607253703703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45983.607253703703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45983.607253703703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45983.607253703703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45983.607253703703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45983.607253703703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45983.607253703703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45983.607253703703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45983.607253703703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45983.607253703703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45983.607253703703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45983.607253703703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45983.607253703703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45983.607253703703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45983.607253703703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45983.607253703703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45983.607253703703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45983.607253703703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45983.607253703703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45983.607253703703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45983.607253703703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45983.607253703703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45983.607253703703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45983.607253703703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45983.607253703703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45983.607253703703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45983.607253703703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45983.607253703703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45983.607253703703</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280.12653611110727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0" ca="1" si="0">IFERROR(NOW()-F3,"")</f>
        <v>9.536712963017635E-2</v>
      </c>
      <c r="H3" s="95">
        <v>45983.500081018516</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2</v>
      </c>
      <c r="D4" s="91" t="s">
        <v>36279</v>
      </c>
      <c r="E4" s="94" t="s">
        <v>39021</v>
      </c>
      <c r="F4" s="95">
        <v>45983.533668981479</v>
      </c>
      <c r="G4" s="96">
        <f t="shared" ca="1" si="0"/>
        <v>7.3584722224040888E-2</v>
      </c>
      <c r="H4" s="95">
        <v>45983.521863425929</v>
      </c>
      <c r="I4" s="113" t="str">
        <f>IFERROR(VLOOKUP(D4,DB!A:F,6,0),"")</f>
        <v>Generator-SG</v>
      </c>
      <c r="J4" s="113" t="str">
        <f>IFERROR(VLOOKUP(D4,DB!A:G,7,0),"")</f>
        <v>Weak</v>
      </c>
      <c r="K4" s="97" t="s">
        <v>39112</v>
      </c>
      <c r="L4" s="91" t="str">
        <f>IFERROR(VLOOKUP(D4,DB!A:I,9,0),"")</f>
        <v>Latis</v>
      </c>
    </row>
    <row r="5" spans="1:16" ht="15" customHeight="1">
      <c r="A5" s="113"/>
      <c r="B5" s="113" t="str">
        <f>IFERROR(VLOOKUP(D5,DB!A:K,11,0),"")</f>
        <v/>
      </c>
      <c r="C5" s="93"/>
      <c r="D5" s="91"/>
      <c r="E5" s="94"/>
      <c r="F5" s="95"/>
      <c r="G5" s="96">
        <f t="shared" ca="1" si="0"/>
        <v>45983.607253703703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45983.607253703703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45983.607253703703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45983.607253703703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45983.607253703703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45983.607253703703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45983.607253703703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45983.607253703703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45983.607253703703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45983.607253703703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45983.607253703703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45983.607253703703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45983.607253703703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45983.607253703703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45983.607253703703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45983.607253703703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45983.607253703703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45983.607253703703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45983.607253703703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45983.607253703703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45983.607253703703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45983.607253703703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45983.607253703703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45983.607253703703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45983.607253703703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45983.607253703703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45983.607253703703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45983.607253703703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45983.607253703703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45983.607253703703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45983.607253703703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45983.607253703703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45983.607253703703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45983.607253703703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45983.607253703703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45983.607253703703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45983.607253703703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45983.607253703703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45983.607253703703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45983.607253703703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45983.607253703703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45983.607253703703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45983.607253703703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45983.607253703703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45983.607253703703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45983.607253703703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45983.607253703703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45983.607253703703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45983.607253703703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45983.607253703703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45983.607253703703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45983.607253703703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45983.607253703703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45983.607253703703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45983.607253703703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45983.607253703703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45983.607253703703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45983.607253703703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45983.607253703703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45983.607253703703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45983.607253703703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45983.607253703703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45983.607253703703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45983.607253703703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45983.607253703703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45983.607253703703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45983.607253703703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45983.607253703703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45983.607253703703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45983.607253703703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45983.607253703703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45983.607253703703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45983.607253703703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45983.607253703703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45983.607253703703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45983.607253703703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45983.607253703703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45983.607253703703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45983.607253703703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45983.607253703703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45983.607253703703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45983.607253703703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45983.607253703703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45983.607253703703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45983.607253703703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45983.607253703703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45983.607253703703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45983.607253703703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45983.607253703703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45983.607253703703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45983.607253703703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45983.607253703703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45983.607253703703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45983.607253703703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45983.607253703703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45983.607253703703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45983.607253703703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45983.607253703703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45983.607253703703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45983.607253703703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45983.607253703703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45983.607253703703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45983.607253703703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45983.607253703703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45983.607253703703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45983.607253703703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45983.607253703703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45983.607253703703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45983.607253703703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45983.607253703703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45983.607253703703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45983.607253703703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45983.607253703703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45983.607253703703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45983.607253703703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45983.607253703703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45983.607253703703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45983.607253703703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45983.607253703703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45983.607253703703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45983.607253703703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45983.607253703703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45983.607253703703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45983.607253703703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45983.607253703703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45983.607253703703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45983.607253703703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45983.607253703703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45983.607253703703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45983.607253703703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45983.607253703703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45983.607253703703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45983.607253703703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45983.607253703703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45983.607253703703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45983.607253703703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45983.607253703703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45983.607253703703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45983.607253703703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45983.607253703703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45983.607253703703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45983.607253703703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45983.607253703703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45983.607253703703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45983.607253703703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45983.607253703703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45983.607253703703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45983.607253703703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45983.607253703703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45983.607253703703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45983.607253703703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45983.607253703703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45983.607253703703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45983.607253703703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45983.607253703703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45983.607253703703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45983.607253703703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45983.607253703703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45983.607253703703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45983.607253703703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45983.607253703703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45983.607253703703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45983.607253703703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45983.607253703703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45983.607253703703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45983.607253703703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45983.607253703703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45983.607253703703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45983.607253703703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45983.607253703703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45983.607253703703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45983.607253703703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45983.607253703703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45983.607253703703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45983.607253703703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45983.607253703703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45983.607253703703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45983.607253703703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45983.607253703703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45983.607253703703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45983.607253703703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45983.607253703703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45983.607253703703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45983.607253703703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45983.607253703703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45983.607253703703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45983.607253703703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45983.607253703703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45983.607253703703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45983.607253703703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45983.607253703703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45983.607253703703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45983.607253703703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45983.607253703703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45983.607253703703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45983.607253703703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45983.607253703703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45983.607253703703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45983.607253703703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45983.607253703703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45983.607253703703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45983.607253703703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45983.607253703703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45983.607253703703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45983.607253703703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45983.607253703703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45983.607253703703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45983.607253703703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45983.607253703703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45983.607253703703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45983.607253703703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45983.607253703703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45983.607253703703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45983.607253703703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45983.607253703703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45983.607253703703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45983.607253703703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45983.607253703703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45983.607253703703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45983.607253703703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45983.607253703703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45983.607253703703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45983.607253703703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45983.607253703703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45983.607253703703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45983.607253703703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45983.607253703703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45983.607253703703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45983.607253703703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45983.607253703703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45983.607253703703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45983.607253703703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45983.607253703703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45983.607253703703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45983.607253703703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45983.607253703703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45983.607253703703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45983.607253703703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45983.607253703703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45983.607253703703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45983.607253703703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45983.607253703703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45983.607253703703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45983.607253703703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45983.607253703703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45983.607253703703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45983.607253703703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45983.607253703703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45983.607253703703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45983.607253703703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45983.607253703703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45983.607253703703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45983.607253703703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45983.607253703703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45983.607253703703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45983.607253703703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45983.607253703703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45983.607253703703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45983.607253703703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45983.607253703703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45983.607253703703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45983.607253703703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45983.607253703703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45983.607253703703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45983.607253703703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45983.607253703703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45983.607253703703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45983.607253703703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45983.607253703703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45983.607253703703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45983.607253703703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45983.607253703703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45983.607253703703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45983.607253703703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45983.607253703703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45983.607253703703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45983.607253703703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45983.607253703703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45983.607253703703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45983.607253703703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45983.607253703703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45983.607253703703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45983.607253703703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45983.607253703703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45983.607253703703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45983.607253703703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45983.607253703703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45983.607253703703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45983.607253703703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45983.607253703703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45983.607253703703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45983.607253703703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45983.607253703703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45983.607253703703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45983.607253703703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45983.607253703703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45983.607253703703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45983.607253703703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45983.607253703703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45983.607253703703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45983.607253703703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45983.607253703703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45983.607253703703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45983.607253703703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45983.607253703703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45983.607253703703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45983.607253703703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45983.607253703703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45983.607253703703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45983.607253703703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45983.607253703703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45983.607253703703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45983.607253703703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45983.607253703703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45983.607253703703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45983.607253703703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45983.607253703703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45983.607253703703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45983.607253703703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45983.607253703703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45983.607253703703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45983.607253703703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45983.607253703703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45983.607253703703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45983.607253703703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45983.607253703703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45983.607253703703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45983.607253703703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45983.607253703703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45983.607253703703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45983.607253703703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45983.607253703703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45983.607253703703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45983.607253703703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45983.607253703703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45983.607253703703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45983.607253703703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45983.607253703703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45983.607253703703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45983.607253703703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45983.607253703703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45983.607253703703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45983.607253703703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45983.607253703703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45983.607253703703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45983.607253703703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45983.607253703703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45983.607253703703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45983.607253703703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45983.607253703703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45983.607253703703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45983.607253703703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45983.607253703703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45983.607253703703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45983.607253703703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45983.607253703703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45983.607253703703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45983.607253703703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45983.607253703703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45983.607253703703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45983.607253703703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45983.607253703703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45983.607253703703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45983.607253703703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45983.607253703703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45983.607253703703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45983.607253703703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45983.607253703703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45983.607253703703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45983.607253703703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45983.607253703703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45983.607253703703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45983.607253703703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45983.607253703703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45983.607253703703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45983.607253703703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45983.607253703703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45983.607253703703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45983.607253703703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45983.607253703703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45983.607253703703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45983.607253703703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45983.607253703703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45983.607253703703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45983.607253703703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45983.607253703703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45983.607253703703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45983.607253703703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45983.607253703703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45983.607253703703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45983.607253703703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45983.607253703703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45983.607253703703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45983.607253703703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45983.607253703703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45983.607253703703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45983.607253703703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45983.607253703703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45983.607253703703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45983.607253703703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45983.607253703703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45983.607253703703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45983.607253703703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45983.607253703703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45983.607253703703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45983.607253703703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45983.607253703703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45983.607253703703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45983.607253703703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45983.607253703703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45983.607253703703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45983.607253703703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45983.607253703703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45983.607253703703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45983.607253703703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45983.607253703703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45983.607253703703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45983.607253703703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45983.607253703703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45983.607253703703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45983.607253703703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45983.607253703703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45983.607253703703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45983.607253703703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45983.607253703703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45983.607253703703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45983.607253703703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45983.607253703703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45983.607253703703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45983.607253703703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45983.607253703703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45983.607253703703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45983.607253703703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45983.607253703703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45983.607253703703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45983.607253703703</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91.775193518515152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57.418376388886827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34.946142592591059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6.092450462965644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2.2339550925898948</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0.83870046296215151</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c r="E8" s="109"/>
      <c r="F8" s="109"/>
      <c r="G8" s="111">
        <f ca="1">IFERROR(NOW()-F8,"")</f>
        <v>45983.607253703703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45983.607253703703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45983.607253703703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45983.607253703703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45983.607253703703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45983.607253703703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45983.607253703703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45983.607253703703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45983.607253703703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45983.607253703703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45983.607253703703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45983.607253703703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45983.607253703703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45983.607253703703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45983.607253703703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45983.607253703703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45983.607253703703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45983.607253703703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45983.607253703703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45983.607253703703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45983.607253703703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45983.607253703703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45983.607253703703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45983.607253703703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45983.607253703703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45983.607253703703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45983.607253703703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45983.607253703703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45983.607253703703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45983.607253703703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45983.607253703703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45983.607253703703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45983.607253703703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45983.607253703703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45983.607253703703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45983.607253703703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45983.607253703703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45983.607253703703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45983.607253703703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45983.607253703703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45983.607253703703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45983.607253703703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45983.607253703703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45983.607253703703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45983.607253703703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45983.607253703703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45983.607253703703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45983.607253703703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45983.607253703703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45983.607253703703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45983.607253703703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45983.607253703703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45983.607253703703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45983.607253703703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45983.607253703703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45983.607253703703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45983.607253703703</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45983.607253703703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45983.607253703703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45983.607253703703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45983.607253703703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45983.607253703703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45983.607253703703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45983.607253703703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45983.607253703703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45983.607253703703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45983.607253703703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45983.607253703703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45983.607253703703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45983.607253703703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45983.607253703703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45983.607253703703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45983.607253703703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45983.607253703703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45983.607253703703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45983.607253703703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45983.607253703703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45983.607253703703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45983.607253703703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45983.607253703703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45983.607253703703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45983.607253703703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45983.607253703703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45983.607253703703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45983.607253703703</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tabSelected="1"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45983.60725335648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45983.60725335648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45983.60725335648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45983.607253703703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45983.607253703703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45983.607253703703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45983.607253703703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45983.607253703703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45983.607253703703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45983.607253703703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45983.607253703703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45983.607253703703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45983.607253703703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45983.607253703703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