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86" documentId="13_ncr:1_{F6CB121F-512D-4AA6-A0C1-0FB36C537598}" xr6:coauthVersionLast="47" xr6:coauthVersionMax="47" xr10:uidLastSave="{75D7BE46-9857-44A8-8F5B-C0F2F32967A2}"/>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B5" i="2"/>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<sst xmlns="http://schemas.openxmlformats.org/spreadsheetml/2006/main" count="180293" uniqueCount="39132">
  <si>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</si>
  <si>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</si>
  <si>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</si>
  <si>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</si>
  <si>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</si>
  <si>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</si>
  <si>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</si>
  <si>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</si>
  <si>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</si>
  <si>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</si>
  <si>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</si>
  <si>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</si>
  <si>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</si>
  <si>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</si>
  <si>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</si>
  <si>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</si>
  <si>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</si>
  <si>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</si>
  <si>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</si>
  <si>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</si>
  <si>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</si>
  <si>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</si>
  <si>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</si>
  <si>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</si>
  <si>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</si>
  <si>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</si>
  <si>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</si>
  <si>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</si>
  <si>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</si>
  <si>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</si>
  <si>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</si>
  <si>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</si>
  <si>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</si>
  <si>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</si>
  <si>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</si>
  <si>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</si>
  <si>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</si>
  <si>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</si>
  <si>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</si>
  <si>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</si>
  <si>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</si>
  <si>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</si>
  <si>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</si>
  <si>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</si>
  <si>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</si>
  <si>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</si>
  <si>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</si>
  <si>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</si>
  <si>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</si>
  <si>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</si>
  <si>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</si>
  <si>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</si>
  <si>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</si>
  <si>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</si>
  <si>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</si>
  <si>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</si>
  <si>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</si>
  <si>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</si>
  <si>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</si>
  <si>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</si>
  <si>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</si>
  <si>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</si>
  <si>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</si>
  <si>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</si>
  <si>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</si>
  <si>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</si>
  <si>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</si>
  <si>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</si>
  <si>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</si>
  <si>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</si>
  <si>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</si>
  <si>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</si>
  <si>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</si>
  <si>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</si>
  <si>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</si>
  <si>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</si>
  <si>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</si>
  <si>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</si>
  <si>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</si>
  <si>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</si>
  <si>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</si>
  <si>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</si>
  <si>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</si>
  <si>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</si>
  <si>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</si>
  <si>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</si>
  <si>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</si>
  <si>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</si>
  <si>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</si>
  <si>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</si>
  <si>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</si>
  <si>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</si>
  <si>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</si>
  <si>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</si>
  <si>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</si>
  <si>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</si>
  <si>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</si>
  <si>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</si>
  <si>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</si>
  <si>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</si>
  <si>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</si>
  <si>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</si>
  <si>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</si>
  <si>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</si>
  <si>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</si>
  <si>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</si>
  <si>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</si>
  <si>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</si>
  <si>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</si>
  <si>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</si>
  <si>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</si>
  <si>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</si>
  <si>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</si>
  <si>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</si>
  <si>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</si>
  <si>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</si>
  <si>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</si>
  <si>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</si>
  <si>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</si>
  <si>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</si>
  <si>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</si>
  <si>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</si>
  <si>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</si>
  <si>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</si>
  <si>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</si>
  <si>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</si>
  <si>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</si>
  <si>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</si>
  <si>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</si>
  <si>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</si>
  <si>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</si>
  <si>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</si>
  <si>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</si>
  <si>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</si>
  <si>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</si>
  <si>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</si>
  <si>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</si>
  <si>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</si>
  <si>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</si>
  <si>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</si>
  <si>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</si>
  <si>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</si>
  <si>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</si>
  <si>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</si>
  <si>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</si>
  <si>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</si>
  <si>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</si>
  <si>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</si>
  <si>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</si>
  <si>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</si>
  <si>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</si>
  <si>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</si>
  <si>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</si>
  <si>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</si>
  <si>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</si>
  <si>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</si>
  <si>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</si>
  <si>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</si>
  <si>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</si>
  <si>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</si>
  <si>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</si>
  <si>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</si>
  <si>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</si>
  <si>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</si>
  <si>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</si>
  <si>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</si>
  <si>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</si>
  <si>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</si>
  <si>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</si>
  <si>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</si>
  <si>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</si>
  <si>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</si>
  <si>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</si>
  <si>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</si>
  <si>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</si>
  <si>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</si>
  <si>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</si>
  <si>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</si>
  <si>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</si>
  <si>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</si>
  <si>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</si>
  <si>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</si>
  <si>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</si>
  <si>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</si>
  <si>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</si>
  <si>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</si>
  <si>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</si>
  <si>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</si>
  <si>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</si>
  <si>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</si>
  <si>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</si>
  <si>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</si>
  <si>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</si>
  <si>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</si>
  <si>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</si>
  <si>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</si>
  <si>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</si>
  <si>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</si>
  <si>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</si>
  <si>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</si>
  <si>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</si>
  <si>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</si>
  <si>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</si>
  <si>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</si>
  <si>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</si>
  <si>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</si>
  <si>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</si>
  <si>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</si>
  <si>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</si>
  <si>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</si>
  <si>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</si>
  <si>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</si>
  <si>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</si>
  <si>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</si>
  <si>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</si>
  <si>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</si>
  <si>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</si>
  <si>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</si>
  <si>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</si>
  <si>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</si>
  <si>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</si>
  <si>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</si>
  <si>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</si>
  <si>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</si>
  <si>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</si>
  <si>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</si>
  <si>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</si>
  <si>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</si>
  <si>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</si>
  <si>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</si>
  <si>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</si>
  <si>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</si>
  <si>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</si>
  <si>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</si>
  <si>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</si>
  <si>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</si>
  <si>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</si>
  <si>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</si>
  <si>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</si>
  <si>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</si>
  <si>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</si>
  <si>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</si>
  <si>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</si>
  <si>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</si>
  <si>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</si>
  <si>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</si>
  <si>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</si>
  <si>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</si>
  <si>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</si>
  <si>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</si>
  <si>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</si>
  <si>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</si>
  <si>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</si>
  <si>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</si>
  <si>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</si>
  <si>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</si>
  <si>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</si>
  <si>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</si>
  <si>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</si>
  <si>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</si>
  <si>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</si>
  <si>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</si>
  <si>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</si>
  <si>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</si>
  <si>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</si>
  <si>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</si>
  <si>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</si>
  <si>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</si>
  <si>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</si>
  <si>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</si>
  <si>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</si>
  <si>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</si>
  <si>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</si>
  <si>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</si>
  <si>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</si>
  <si>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</si>
  <si>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</si>
  <si>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</si>
  <si>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</si>
  <si>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</si>
  <si>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</si>
  <si>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</si>
  <si>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</si>
  <si>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</si>
  <si>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</si>
  <si>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</si>
  <si>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</si>
  <si>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</si>
  <si>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</si>
  <si>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</si>
  <si>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</si>
  <si>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</si>
  <si>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</si>
  <si>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</si>
  <si>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</si>
  <si>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</si>
  <si>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</si>
  <si>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</si>
  <si>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</si>
  <si>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</si>
  <si>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</si>
  <si>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</si>
  <si>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</si>
  <si>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</si>
  <si>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</si>
  <si>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</si>
  <si>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</si>
  <si>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</si>
  <si>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</si>
  <si>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</si>
  <si>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</si>
  <si>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</si>
  <si>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</si>
  <si>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</si>
  <si>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</si>
  <si>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</si>
  <si>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</si>
  <si>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</si>
  <si>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</si>
  <si>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</si>
  <si>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</si>
  <si>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</si>
  <si>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</si>
  <si>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</si>
  <si>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</si>
  <si>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</si>
  <si>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</si>
  <si>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</si>
  <si>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</si>
  <si>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</si>
  <si>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</si>
  <si>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</si>
  <si>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</si>
  <si>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</si>
  <si>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</si>
  <si>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</si>
  <si>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</si>
  <si>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</si>
  <si>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</si>
  <si>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</si>
  <si>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</si>
  <si>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</si>
  <si>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</si>
  <si>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</si>
  <si>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</si>
  <si>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</si>
  <si>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</si>
  <si>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</si>
  <si>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</si>
  <si>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</si>
  <si>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</si>
  <si>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</si>
  <si>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</si>
  <si>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</si>
  <si>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</si>
  <si>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</si>
  <si>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</si>
  <si>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</si>
  <si>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</si>
  <si>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</si>
  <si>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</si>
  <si>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</si>
  <si>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</si>
  <si>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</si>
  <si>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</si>
  <si>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</si>
  <si>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</si>
  <si>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</si>
  <si>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</si>
  <si>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</si>
  <si>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</si>
  <si>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</si>
  <si>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</si>
  <si>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</si>
  <si>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</si>
  <si>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</si>
  <si>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</si>
  <si>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</si>
  <si>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</si>
  <si>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</si>
  <si>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</si>
  <si>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</si>
  <si>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</si>
  <si>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</si>
  <si>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</si>
  <si>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</si>
  <si>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</si>
  <si>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</si>
  <si>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</si>
  <si>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</si>
  <si>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</si>
  <si>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</si>
  <si>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</si>
  <si>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</si>
  <si>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</si>
  <si>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</si>
  <si>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</si>
  <si>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</si>
  <si>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</si>
  <si>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</si>
  <si>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</si>
  <si>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</si>
  <si>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</si>
  <si>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</si>
  <si>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</si>
  <si>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</si>
  <si>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</si>
  <si>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</si>
  <si>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</si>
  <si>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</si>
  <si>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</si>
  <si>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</si>
  <si>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</si>
  <si>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</si>
  <si>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</si>
  <si>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</si>
  <si>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</si>
  <si>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</si>
  <si>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</si>
  <si>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</si>
  <si>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</si>
  <si>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</si>
  <si>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</si>
  <si>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</si>
  <si>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</si>
  <si>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</si>
  <si>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</si>
  <si>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</si>
  <si>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</si>
  <si>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</si>
  <si>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</si>
  <si>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</si>
  <si>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</si>
  <si>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</si>
  <si>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</si>
  <si>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</si>
  <si>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</si>
  <si>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</si>
  <si>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</si>
  <si>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</si>
  <si>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</si>
  <si>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</si>
  <si>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</si>
  <si>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</si>
  <si>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</si>
  <si>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</si>
  <si>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</si>
  <si>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</si>
  <si>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</si>
  <si>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</si>
  <si>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</si>
  <si>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</si>
  <si>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</si>
  <si>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</si>
  <si>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</si>
  <si>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</si>
  <si>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</si>
  <si>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</si>
  <si>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</si>
  <si>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</si>
  <si>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</si>
  <si>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</si>
  <si>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</si>
  <si>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</si>
  <si>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</si>
  <si>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</si>
  <si>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</si>
  <si>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</si>
  <si>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</si>
  <si>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</si>
  <si>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</si>
  <si>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</si>
  <si>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</si>
  <si>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</si>
  <si>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</si>
  <si>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</si>
  <si>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</si>
  <si>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</si>
  <si>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</si>
  <si>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</si>
  <si>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</si>
  <si>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</si>
  <si>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</si>
  <si>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</si>
  <si>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</si>
  <si>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</si>
  <si>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</si>
  <si>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</si>
  <si>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</si>
  <si>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</si>
  <si>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</si>
  <si>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</si>
  <si>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</si>
  <si>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</si>
  <si>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</si>
  <si>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</si>
  <si>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</si>
  <si>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</si>
  <si>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</si>
  <si>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</si>
  <si>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</si>
  <si>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</si>
  <si>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</si>
  <si>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</si>
  <si>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</si>
  <si>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</si>
  <si>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</si>
  <si>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</si>
  <si>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</si>
  <si>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</si>
  <si>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</si>
  <si>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</si>
  <si>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</si>
  <si>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</si>
  <si>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</si>
  <si>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</si>
  <si>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</si>
  <si>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</si>
  <si>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</si>
  <si>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</si>
  <si>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</si>
  <si>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</si>
  <si>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</si>
  <si>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</si>
  <si>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</si>
  <si>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</si>
  <si>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</si>
  <si>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</si>
  <si>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</si>
  <si>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</si>
  <si>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</si>
  <si>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</si>
  <si>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</si>
  <si>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</si>
  <si>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</si>
  <si>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</si>
  <si>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</si>
  <si>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</si>
  <si>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</si>
  <si>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</si>
  <si>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</si>
  <si>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</si>
  <si>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</si>
  <si>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</si>
  <si>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</si>
  <si>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</si>
  <si>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</si>
  <si>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</si>
  <si>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</si>
  <si>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</si>
  <si>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</si>
  <si>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</si>
  <si>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</si>
  <si>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</si>
  <si>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</si>
  <si>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</si>
  <si>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</si>
  <si>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</si>
  <si>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</si>
  <si>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</si>
  <si>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</si>
  <si>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</si>
  <si>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</si>
  <si>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</si>
  <si>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</si>
  <si>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</si>
  <si>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</si>
  <si>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</si>
  <si>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</si>
  <si>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</si>
  <si>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</si>
  <si>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</si>
  <si>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</si>
  <si>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</si>
  <si>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</si>
  <si>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</si>
  <si>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</si>
  <si>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</si>
  <si>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</si>
  <si>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</si>
  <si>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</si>
  <si>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</si>
  <si>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</si>
  <si>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</si>
  <si>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</si>
  <si>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</si>
  <si>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</si>
  <si>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</si>
  <si>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</si>
  <si>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</si>
  <si>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</si>
  <si>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</si>
  <si>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</si>
  <si>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</si>
  <si>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</si>
  <si>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</si>
  <si>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</si>
  <si>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</si>
  <si>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</si>
  <si>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</si>
  <si>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</si>
  <si>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</si>
  <si>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</si>
  <si>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</si>
  <si>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</si>
  <si>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</si>
  <si>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</si>
  <si>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</si>
  <si>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</si>
  <si>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</si>
  <si>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</si>
  <si>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</si>
  <si>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</si>
  <si>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</si>
  <si>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</si>
  <si>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</si>
  <si>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</si>
  <si>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</si>
  <si>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</si>
  <si>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</si>
  <si>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</si>
  <si>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</si>
  <si>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</si>
  <si>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</si>
  <si>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</si>
  <si>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</si>
  <si>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</si>
  <si>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</si>
  <si>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</si>
  <si>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</si>
  <si>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</si>
  <si>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</si>
  <si>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</si>
  <si>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</si>
  <si>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</si>
  <si>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</si>
  <si>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</si>
  <si>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</si>
  <si>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</si>
  <si>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</si>
  <si>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</si>
  <si>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</si>
  <si>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</si>
  <si>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</si>
  <si>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</si>
  <si>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</si>
  <si>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</si>
  <si>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</si>
  <si>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</si>
  <si>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</si>
  <si>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</si>
  <si>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</si>
  <si>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</si>
  <si>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</si>
  <si>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</si>
  <si>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</si>
  <si>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</si>
  <si>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</si>
  <si>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</si>
  <si>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</si>
  <si>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</si>
  <si>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</si>
  <si>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</si>
  <si>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</si>
  <si>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</si>
  <si>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</si>
  <si>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</si>
  <si>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</si>
  <si>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</si>
  <si>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</si>
  <si>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</si>
  <si>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</si>
  <si>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</si>
  <si>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</si>
  <si>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</si>
  <si>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</si>
  <si>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</si>
  <si>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</si>
  <si>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</si>
  <si>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</si>
  <si>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</si>
  <si>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</si>
  <si>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</si>
  <si>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</si>
  <si>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</si>
  <si>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</si>
  <si>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</si>
  <si>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</si>
  <si>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</si>
  <si>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</si>
  <si>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</si>
  <si>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</si>
  <si>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</si>
  <si>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</si>
  <si>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</si>
  <si>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</si>
  <si>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</si>
  <si>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</si>
  <si>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</si>
  <si>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</si>
  <si>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</si>
  <si>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</si>
  <si>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</si>
  <si>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</si>
  <si>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</si>
  <si>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</si>
  <si>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</si>
  <si>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</si>
  <si>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</si>
  <si>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</si>
  <si>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</si>
  <si>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</si>
  <si>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</si>
  <si>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</si>
  <si>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</si>
  <si>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</si>
  <si>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</si>
  <si>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</si>
  <si>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</si>
  <si>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</si>
  <si>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</si>
  <si>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</si>
  <si>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</si>
  <si>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</si>
  <si>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</si>
  <si>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</si>
  <si>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</si>
  <si>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</si>
  <si>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</si>
  <si>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</si>
  <si>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</si>
  <si>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</si>
  <si>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</si>
  <si>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</si>
  <si>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</si>
  <si>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</si>
  <si>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</si>
  <si>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</si>
  <si>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</si>
  <si>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</si>
  <si>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</si>
  <si>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</si>
  <si>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</si>
  <si>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</si>
  <si>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</si>
  <si>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</si>
  <si>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</si>
  <si>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</si>
  <si>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</si>
  <si>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</si>
  <si>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</si>
  <si>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</si>
  <si>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</si>
  <si>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</si>
  <si>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</si>
  <si>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</si>
  <si>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</si>
  <si>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</si>
  <si>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</si>
  <si>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</si>
  <si>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</si>
  <si>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</si>
  <si>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</si>
  <si>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</si>
  <si>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</si>
  <si>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</si>
  <si>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</si>
  <si>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</si>
  <si>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</si>
  <si>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</si>
  <si>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</si>
  <si>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</si>
  <si>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</si>
  <si>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</si>
  <si>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</si>
  <si>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</si>
  <si>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</si>
  <si>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</si>
  <si>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</si>
  <si>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</si>
  <si>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</si>
  <si>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</si>
  <si>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</si>
  <si>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</si>
  <si>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</si>
  <si>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</si>
  <si>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</si>
  <si>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</si>
  <si>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</si>
  <si>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</si>
  <si>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</si>
  <si>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</si>
  <si>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</si>
  <si>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</si>
  <si>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</si>
  <si>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</si>
  <si>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</si>
  <si>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</si>
  <si>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</si>
  <si>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</si>
  <si>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</si>
  <si>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</si>
  <si>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</si>
  <si>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</si>
  <si>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</si>
  <si>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</si>
  <si>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</si>
  <si>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</si>
  <si>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</si>
  <si>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</si>
  <si>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</si>
  <si>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</si>
  <si>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</si>
  <si>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</si>
  <si>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</si>
  <si>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</si>
  <si>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</si>
  <si>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</si>
  <si>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</si>
  <si>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</si>
  <si>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</si>
  <si>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</si>
  <si>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</si>
  <si>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</si>
  <si>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</si>
  <si>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</si>
  <si>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</si>
  <si>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</si>
  <si>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</si>
  <si>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</si>
  <si>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</si>
  <si>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</si>
  <si>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</si>
  <si>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</si>
  <si>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</si>
  <si>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</si>
  <si>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</si>
  <si>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</si>
  <si>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</si>
  <si>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</si>
  <si>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</si>
  <si>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</si>
  <si>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</si>
  <si>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</si>
  <si>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</si>
  <si>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</si>
  <si>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</si>
  <si>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</si>
  <si>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</si>
  <si>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</si>
  <si>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</si>
  <si>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</si>
  <si>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</si>
  <si>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</si>
  <si>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</si>
  <si>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</si>
  <si>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</si>
  <si>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</si>
  <si>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</si>
  <si>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</si>
  <si>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</si>
  <si>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</si>
  <si>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</si>
  <si>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</si>
  <si>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</si>
  <si>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</si>
  <si>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</si>
  <si>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</si>
  <si>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</si>
  <si>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</si>
  <si>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</si>
  <si>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</si>
  <si>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</si>
  <si>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</si>
  <si>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</si>
  <si>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</si>
  <si>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</si>
  <si>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</si>
  <si>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</si>
  <si>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</si>
  <si>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</si>
  <si>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</si>
  <si>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</si>
  <si>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</si>
  <si>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</si>
  <si>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</si>
  <si>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</si>
  <si>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</si>
  <si>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</si>
  <si>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</si>
  <si>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</si>
  <si>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</si>
  <si>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</si>
  <si>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</si>
  <si>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</si>
  <si>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</si>
  <si>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</si>
  <si>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</si>
  <si>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</si>
  <si>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</si>
  <si>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</si>
  <si>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</si>
  <si>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</si>
  <si>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</si>
  <si>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</si>
  <si>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</si>
  <si>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</si>
  <si>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</si>
  <si>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</si>
  <si>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</si>
  <si>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</si>
  <si>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</si>
  <si>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</si>
  <si>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</si>
  <si>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</si>
  <si>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</si>
  <si>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</si>
  <si>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</si>
  <si>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</si>
  <si>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</si>
  <si>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</si>
  <si>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</si>
  <si>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</si>
  <si>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</si>
  <si>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</si>
  <si>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</si>
  <si>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</si>
  <si>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</si>
  <si>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</si>
  <si>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</si>
  <si>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</si>
  <si>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</si>
  <si>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</si>
  <si>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</si>
  <si>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</si>
  <si>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</si>
  <si>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</si>
  <si>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</si>
  <si>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</si>
  <si>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</si>
  <si>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</si>
  <si>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</si>
  <si>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</si>
  <si>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</si>
  <si>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</si>
  <si>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</si>
  <si>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</si>
  <si>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</si>
  <si>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</si>
  <si>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</si>
  <si>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</si>
  <si>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</si>
  <si>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</si>
  <si>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</si>
  <si>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</si>
  <si>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</si>
  <si>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</si>
  <si>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</si>
  <si>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</si>
  <si>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</si>
  <si>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</si>
  <si>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</si>
  <si>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</si>
  <si>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</si>
  <si>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</si>
  <si>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</si>
  <si>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</si>
  <si>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</si>
  <si>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</si>
  <si>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</si>
  <si>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</si>
  <si>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</si>
  <si>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</si>
  <si>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</si>
  <si>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</si>
  <si>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</si>
  <si>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</si>
  <si>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</si>
  <si>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</si>
  <si>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</si>
  <si>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</si>
  <si>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</si>
  <si>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</si>
  <si>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</si>
  <si>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</si>
  <si>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</si>
  <si>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</si>
  <si>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</si>
  <si>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</si>
  <si>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</si>
  <si>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</si>
  <si>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</si>
  <si>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</si>
  <si>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</si>
  <si>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</si>
  <si>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</si>
  <si>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</si>
  <si>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</si>
  <si>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</si>
  <si>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</si>
  <si>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</si>
  <si>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</si>
  <si>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</si>
  <si>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</si>
  <si>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</si>
  <si>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</si>
  <si>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</si>
  <si>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</si>
  <si>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</si>
  <si>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</si>
  <si>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</si>
  <si>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</si>
  <si>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</si>
  <si>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</si>
  <si>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</si>
  <si>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</si>
  <si>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</si>
  <si>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</si>
  <si>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</si>
  <si>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</si>
  <si>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</si>
  <si>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</si>
  <si>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</si>
  <si>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</si>
  <si>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</si>
  <si>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</si>
  <si>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</si>
  <si>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</si>
  <si>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</si>
  <si>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</si>
  <si>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</si>
  <si>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</si>
  <si>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</si>
  <si>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</si>
  <si>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</si>
  <si>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</si>
  <si>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</si>
  <si>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</si>
  <si>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</si>
  <si>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</si>
  <si>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</si>
  <si>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</si>
  <si>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</si>
  <si>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</si>
  <si>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</si>
  <si>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</si>
  <si>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</si>
  <si>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</si>
  <si>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</si>
  <si>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</si>
  <si>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</si>
  <si>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</si>
  <si>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</si>
  <si>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</si>
  <si>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</si>
  <si>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</si>
  <si>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</si>
  <si>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</si>
  <si>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</si>
  <si>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</si>
  <si>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</si>
  <si>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</si>
  <si>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</si>
  <si>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</si>
  <si>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</si>
  <si>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</si>
  <si>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</si>
  <si>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</si>
  <si>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</si>
  <si>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</si>
  <si>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</si>
  <si>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</si>
  <si>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</si>
  <si>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</si>
  <si>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</si>
  <si>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</si>
  <si>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</si>
  <si>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</si>
  <si>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</si>
  <si>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</si>
  <si>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</si>
  <si>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</si>
  <si>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</si>
  <si>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</si>
  <si>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</si>
  <si>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</si>
  <si>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</si>
  <si>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</si>
  <si>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</si>
  <si>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</si>
  <si>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</si>
  <si>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</si>
  <si>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</si>
  <si>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</si>
  <si>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</si>
  <si>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</si>
  <si>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</si>
  <si>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</si>
  <si>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</si>
  <si>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</si>
  <si>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</si>
  <si>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</si>
  <si>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</si>
  <si>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</si>
  <si>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</si>
  <si>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</si>
  <si>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</si>
  <si>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</si>
  <si>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</si>
  <si>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</si>
  <si>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</si>
  <si>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</si>
  <si>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</si>
  <si>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</si>
  <si>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</si>
  <si>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</si>
  <si>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</si>
  <si>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</si>
  <si>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</si>
  <si>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</si>
  <si>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</si>
  <si>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</si>
  <si>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</si>
  <si>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</si>
  <si>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</si>
  <si>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</si>
  <si>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</si>
  <si>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</si>
  <si>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</si>
  <si>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</si>
  <si>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</si>
  <si>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</si>
  <si>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</si>
  <si>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</si>
  <si>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</si>
  <si>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</si>
  <si>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</si>
  <si>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</si>
  <si>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</si>
  <si>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</si>
  <si>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</si>
  <si>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</si>
  <si>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</si>
  <si>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</si>
  <si>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</si>
  <si>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</si>
  <si>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</si>
  <si>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</si>
  <si>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</si>
  <si>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</si>
  <si>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</si>
  <si>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</si>
  <si>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</si>
  <si>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</si>
  <si>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</si>
  <si>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</si>
  <si>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</si>
  <si>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</si>
  <si>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</si>
  <si>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</si>
  <si>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</si>
  <si>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</si>
  <si>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</si>
  <si>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</si>
  <si>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</si>
  <si>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</si>
  <si>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</si>
  <si>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</si>
  <si>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</si>
  <si>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</si>
  <si>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</si>
  <si>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</si>
  <si>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</si>
  <si>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</si>
  <si>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</si>
  <si>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</si>
  <si>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</si>
  <si>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</si>
  <si>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</si>
  <si>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</si>
  <si>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</si>
  <si>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</si>
  <si>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</si>
  <si>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</si>
  <si>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</si>
  <si>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</si>
  <si>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</si>
  <si>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</si>
  <si>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</si>
  <si>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</si>
  <si>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</si>
  <si>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</si>
  <si>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</si>
  <si>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</si>
  <si>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</si>
  <si>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</si>
  <si>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</si>
  <si>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</si>
  <si>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</si>
  <si>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</si>
  <si>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</si>
  <si>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</si>
  <si>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</si>
  <si>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</si>
  <si>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</si>
  <si>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</si>
  <si>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</si>
  <si>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</si>
  <si>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</si>
  <si>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</si>
  <si>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</si>
  <si>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</si>
  <si>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</si>
  <si>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</si>
  <si>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</si>
  <si>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</si>
  <si>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</si>
  <si>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</si>
  <si>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</si>
  <si>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</si>
  <si>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</si>
  <si>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</si>
  <si>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</si>
  <si>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</si>
  <si>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</si>
  <si>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</si>
  <si>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</si>
  <si>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</si>
  <si>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</si>
  <si>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</si>
  <si>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</si>
  <si>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</si>
  <si>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</si>
  <si>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</si>
  <si>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</si>
  <si>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</si>
  <si>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</si>
  <si>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</si>
  <si>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</si>
  <si>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</si>
  <si>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</si>
  <si>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</si>
  <si>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</si>
  <si>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</si>
  <si>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</si>
  <si>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</si>
  <si>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</si>
  <si>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</si>
  <si>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</si>
  <si>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</si>
  <si>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</si>
  <si>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</si>
  <si>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</si>
  <si>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</si>
  <si>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</si>
  <si>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</si>
  <si>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</si>
  <si>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</si>
  <si>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</si>
  <si>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</si>
  <si>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</si>
  <si>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</si>
  <si>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</si>
  <si>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</si>
  <si>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</si>
  <si>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</si>
  <si>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</si>
  <si>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</si>
  <si>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</si>
  <si>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</si>
  <si>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</si>
  <si>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</si>
  <si>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</si>
  <si>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</si>
  <si>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</si>
  <si>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</si>
  <si>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</si>
  <si>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</si>
  <si>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</si>
  <si>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</si>
  <si>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</si>
  <si>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</si>
  <si>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</si>
  <si>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</si>
  <si>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</si>
  <si>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</si>
  <si>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</si>
  <si>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</si>
  <si>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</si>
  <si>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</si>
  <si>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</si>
  <si>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</si>
  <si>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</si>
  <si>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</si>
  <si>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</si>
  <si>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</si>
  <si>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</si>
  <si>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</si>
  <si>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</si>
  <si>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</si>
  <si>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</si>
  <si>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</si>
  <si>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</si>
  <si>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</si>
  <si>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</si>
  <si>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</si>
  <si>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</si>
  <si>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</si>
  <si>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</si>
  <si>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</si>
  <si>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</si>
  <si>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</si>
  <si>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</si>
  <si>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</si>
  <si>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</si>
  <si>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</si>
  <si>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</si>
  <si>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</si>
  <si>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</si>
  <si>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</si>
  <si>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</si>
  <si>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</si>
  <si>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</si>
  <si>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</si>
  <si>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</si>
  <si>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</si>
  <si>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</si>
  <si>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</si>
  <si>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</si>
  <si>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</si>
  <si>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</si>
  <si>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</si>
  <si>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</si>
  <si>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</si>
  <si>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</si>
  <si>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</si>
  <si>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</si>
  <si>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</si>
  <si>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</si>
  <si>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</si>
  <si>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</si>
  <si>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</si>
  <si>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</si>
  <si>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</si>
  <si>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</si>
  <si>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</si>
  <si>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</si>
  <si>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</si>
  <si>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</si>
  <si>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</si>
  <si>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</si>
  <si>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</si>
  <si>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</si>
  <si>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</si>
  <si>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</si>
  <si>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</si>
  <si>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</si>
  <si>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</si>
  <si>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</si>
  <si>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</si>
  <si>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</si>
  <si>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</si>
  <si>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</si>
  <si>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</si>
  <si>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</si>
  <si>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</si>
  <si>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</si>
  <si>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</si>
  <si>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</si>
  <si>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</si>
  <si>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</si>
  <si>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</si>
  <si>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</si>
  <si>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</si>
  <si>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</si>
  <si>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</si>
  <si>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</si>
  <si>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</si>
  <si>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</si>
  <si>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</si>
  <si>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</si>
  <si>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</si>
  <si>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</si>
  <si>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</si>
  <si>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</si>
  <si>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</si>
  <si>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</si>
  <si>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</si>
  <si>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</si>
  <si>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</si>
  <si>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</si>
  <si>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</si>
  <si>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</si>
  <si>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</si>
  <si>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</si>
  <si>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</si>
  <si>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</si>
  <si>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</si>
  <si>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</si>
  <si>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</si>
  <si>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</si>
  <si>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</si>
  <si>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</si>
  <si>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</si>
  <si>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</si>
  <si>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</si>
  <si>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</si>
  <si>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</si>
  <si>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</si>
  <si>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</si>
  <si>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</si>
  <si>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</si>
  <si>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</si>
  <si>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</si>
  <si>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</si>
  <si>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</si>
  <si>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</si>
  <si>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</si>
  <si>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</si>
  <si>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</si>
  <si>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</si>
  <si>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</si>
  <si>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</si>
  <si>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</si>
  <si>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</si>
  <si>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</si>
  <si>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</si>
  <si>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</si>
  <si>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</si>
  <si>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</si>
  <si>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</si>
  <si>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</si>
  <si>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</si>
  <si>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</si>
  <si>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</si>
  <si>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</si>
  <si>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</si>
  <si>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</si>
  <si>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</si>
  <si>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</si>
  <si>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</si>
  <si>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</si>
  <si>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</si>
  <si>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</si>
  <si>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</si>
  <si>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</si>
  <si>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</si>
  <si>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</si>
  <si>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</si>
  <si>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</si>
  <si>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</si>
  <si>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</si>
  <si>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</si>
  <si>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</si>
  <si>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</si>
  <si>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</si>
  <si>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</si>
  <si>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</si>
  <si>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</si>
  <si>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</si>
  <si>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</si>
  <si>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</si>
  <si>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</si>
  <si>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</si>
  <si>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</si>
  <si>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</si>
  <si>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</si>
  <si>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</si>
  <si>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</si>
  <si>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</si>
  <si>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</si>
  <si>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</si>
  <si>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</si>
  <si>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</si>
  <si>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</si>
  <si>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</si>
  <si>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</si>
  <si>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</si>
  <si>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</si>
  <si>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</si>
  <si>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</si>
  <si>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</si>
  <si>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</si>
  <si>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</si>
  <si>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</si>
  <si>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</si>
  <si>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</si>
  <si>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</si>
  <si>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</si>
  <si>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</si>
  <si>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</si>
  <si>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</si>
  <si>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</si>
  <si>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</si>
  <si>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</si>
  <si>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</si>
  <si>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</si>
  <si>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</si>
  <si>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</si>
  <si>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</si>
  <si>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</si>
  <si>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</si>
  <si>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</si>
  <si>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</si>
  <si>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</si>
  <si>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</si>
  <si>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</si>
  <si>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</si>
  <si>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</si>
  <si>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</si>
  <si>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</si>
  <si>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</si>
  <si>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</si>
  <si>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</si>
  <si>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</si>
  <si>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</si>
  <si>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</si>
  <si>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</si>
  <si>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</si>
  <si>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</si>
  <si>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</si>
  <si>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</si>
  <si>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</si>
  <si>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</si>
  <si>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</si>
  <si>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</si>
  <si>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</si>
  <si>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</si>
  <si>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</si>
  <si>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</si>
  <si>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</si>
  <si>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</si>
  <si>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</si>
  <si>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</si>
  <si>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</si>
  <si>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</si>
  <si>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</si>
  <si>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</si>
  <si>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</si>
  <si>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</si>
  <si>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</si>
  <si>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</si>
  <si>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</si>
  <si>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</si>
  <si>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</si>
  <si>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</si>
  <si>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</si>
  <si>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</si>
  <si>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</si>
  <si>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</si>
  <si>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</si>
  <si>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</si>
  <si>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</si>
  <si>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</si>
  <si>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</si>
  <si>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</si>
  <si>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</si>
  <si>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</si>
  <si>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</si>
  <si>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</si>
  <si>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</si>
  <si>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</si>
  <si>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</si>
  <si>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</si>
  <si>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</si>
  <si>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</si>
  <si>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</si>
  <si>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</si>
  <si>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</si>
  <si>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</si>
  <si>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</si>
  <si>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</si>
  <si>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</si>
  <si>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</si>
  <si>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</si>
  <si>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</si>
  <si>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</si>
  <si>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</si>
  <si>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</si>
  <si>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</si>
  <si>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</si>
  <si>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</si>
  <si>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</si>
  <si>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</si>
  <si>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</si>
  <si>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</si>
  <si>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</si>
  <si>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</si>
  <si>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</si>
  <si>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</si>
  <si>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</si>
  <si>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</si>
  <si>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</si>
  <si>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</si>
  <si>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</si>
  <si>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</si>
  <si>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</si>
  <si>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</si>
  <si>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</si>
  <si>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</si>
  <si>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</si>
  <si>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</si>
  <si>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</si>
  <si>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</si>
  <si>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</si>
  <si>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</si>
  <si>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</si>
  <si>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</si>
  <si>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</si>
  <si>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</si>
  <si>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</si>
  <si>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</si>
  <si>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</si>
  <si>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</si>
  <si>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</si>
  <si>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</si>
  <si>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</si>
  <si>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</si>
  <si>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</si>
  <si>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</si>
  <si>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</si>
  <si>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</si>
  <si>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</si>
  <si>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</si>
  <si>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</si>
  <si>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</si>
  <si>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</si>
  <si>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</si>
  <si>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</si>
  <si>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</si>
  <si>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</si>
  <si>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</si>
  <si>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</si>
  <si>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</si>
  <si>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</si>
  <si>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</si>
  <si>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</si>
  <si>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</si>
  <si>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</si>
  <si>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</si>
  <si>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</si>
  <si>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</si>
  <si>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</si>
  <si>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</si>
  <si>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</si>
  <si>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</si>
  <si>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</si>
  <si>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</si>
  <si>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</si>
  <si>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</si>
  <si>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</si>
  <si>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</si>
  <si>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</si>
  <si>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</si>
  <si>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</si>
  <si>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</si>
  <si>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</si>
  <si>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</si>
  <si>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</si>
  <si>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</si>
  <si>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</si>
  <si>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</si>
  <si>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</si>
  <si>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</si>
  <si>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</si>
  <si>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</si>
  <si>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</si>
  <si>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</si>
  <si>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</si>
  <si>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</si>
  <si>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</si>
  <si>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</si>
  <si>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</si>
  <si>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</si>
  <si>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</si>
  <si>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</si>
  <si>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</si>
  <si>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</si>
  <si>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</si>
  <si>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</si>
  <si>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</si>
  <si>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</si>
  <si>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</si>
  <si>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</si>
  <si>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</si>
  <si>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</si>
  <si>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</si>
  <si>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</si>
  <si>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</si>
  <si>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</si>
  <si>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</si>
  <si>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</si>
  <si>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</si>
  <si>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</si>
  <si>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</si>
  <si>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</si>
  <si>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</si>
  <si>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</si>
  <si>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</si>
  <si>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</si>
  <si>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</si>
  <si>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</si>
  <si>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</si>
  <si>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</si>
  <si>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</si>
  <si>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</si>
  <si>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</si>
  <si>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</si>
  <si>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</si>
  <si>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</si>
  <si>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</si>
  <si>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</si>
  <si>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</si>
  <si>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</si>
  <si>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</si>
  <si>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</si>
  <si>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</si>
  <si>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</si>
  <si>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</si>
  <si>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</si>
  <si>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</si>
  <si>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</si>
  <si>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</si>
  <si>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</si>
  <si>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</si>
  <si>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</si>
  <si>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</si>
  <si>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</si>
  <si>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</si>
  <si>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</si>
  <si>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</si>
  <si>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</si>
  <si>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</si>
  <si>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</si>
  <si>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</si>
  <si>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</si>
  <si>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</si>
  <si>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</si>
  <si>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</si>
  <si>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</si>
  <si>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</si>
  <si>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</si>
  <si>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</si>
  <si>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</si>
  <si>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</si>
  <si>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</si>
  <si>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</si>
  <si>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</si>
  <si>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</si>
  <si>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</si>
  <si>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</si>
  <si>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</si>
  <si>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</si>
  <si>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</si>
  <si>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</si>
  <si>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</si>
  <si>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</si>
  <si>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</si>
  <si>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</si>
  <si>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</si>
  <si>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</si>
  <si>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</si>
  <si>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</si>
  <si>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</si>
  <si>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</si>
  <si>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</si>
  <si>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</si>
  <si>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</si>
  <si>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</si>
  <si>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</si>
  <si>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</si>
  <si>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</si>
  <si>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</si>
  <si>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</si>
  <si>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</si>
  <si>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</si>
  <si>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</si>
  <si>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</si>
  <si>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</si>
  <si>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</si>
  <si>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</si>
  <si>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</si>
  <si>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</si>
  <si>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</si>
  <si>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</si>
  <si>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</si>
  <si>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</si>
  <si>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</si>
  <si>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</si>
  <si>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</si>
  <si>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</si>
  <si>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</si>
  <si>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</si>
  <si>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</si>
  <si>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</si>
  <si>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</si>
  <si>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</si>
  <si>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</si>
  <si>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</si>
  <si>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</si>
  <si>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</si>
  <si>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</si>
  <si>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</si>
  <si>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</si>
  <si>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</si>
  <si>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</si>
  <si>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</si>
  <si>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</si>
  <si>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</si>
  <si>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</si>
  <si>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</si>
  <si>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</si>
  <si>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</si>
  <si>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</si>
  <si>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</si>
  <si>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</si>
  <si>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</si>
  <si>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</si>
  <si>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</si>
  <si>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</si>
  <si>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</si>
  <si>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</si>
  <si>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</si>
  <si>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</si>
  <si>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</si>
  <si>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</si>
  <si>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</si>
  <si>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</si>
  <si>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</si>
  <si>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</si>
  <si>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</si>
  <si>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</si>
  <si>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</si>
  <si>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</si>
  <si>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</si>
  <si>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</si>
  <si>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</si>
  <si>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</si>
  <si>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</si>
  <si>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</si>
  <si>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</si>
  <si>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</si>
  <si>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</si>
  <si>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</si>
  <si>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</si>
  <si>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</si>
  <si>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</si>
  <si>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</si>
  <si>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</si>
  <si>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</si>
  <si>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</si>
  <si>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</si>
  <si>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</si>
  <si>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</si>
  <si>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</si>
  <si>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</si>
  <si>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</si>
  <si>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</si>
  <si>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</si>
  <si>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</si>
  <si>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</si>
  <si>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</si>
  <si>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</si>
  <si>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</si>
  <si>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</si>
  <si>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</si>
  <si>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</si>
  <si>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</si>
  <si>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</si>
  <si>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</si>
  <si>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</si>
  <si>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</si>
  <si>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</si>
  <si>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</si>
  <si>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</si>
  <si>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</si>
  <si>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</si>
  <si>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</si>
  <si>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</si>
  <si>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</si>
  <si>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</si>
  <si>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</si>
  <si>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</si>
  <si>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</si>
  <si>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</si>
  <si>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</si>
  <si>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</si>
  <si>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</si>
  <si>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</si>
  <si>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</si>
  <si>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</si>
  <si>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</si>
  <si>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</si>
  <si>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</si>
  <si>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</si>
  <si>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</si>
  <si>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</si>
  <si>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</si>
  <si>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</si>
  <si>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</si>
  <si>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</si>
  <si>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</si>
  <si>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</si>
  <si>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</si>
  <si>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</si>
  <si>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</si>
  <si>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</si>
  <si>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</si>
  <si>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</si>
  <si>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</si>
  <si>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</si>
  <si>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</si>
  <si>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</si>
  <si>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</si>
  <si>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</si>
  <si>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</si>
  <si>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</si>
  <si>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</si>
  <si>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</si>
  <si>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</si>
  <si>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</si>
  <si>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</si>
  <si>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</si>
  <si>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</si>
  <si>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</si>
  <si>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</si>
  <si>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</si>
  <si>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</si>
  <si>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</si>
  <si>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</si>
  <si>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</si>
  <si>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</si>
  <si>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</si>
  <si>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</si>
  <si>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</si>
  <si>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</si>
  <si>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</si>
  <si>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</si>
  <si>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</si>
  <si>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</si>
  <si>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</si>
  <si>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</si>
  <si>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</si>
  <si>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</si>
  <si>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</si>
  <si>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</si>
  <si>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</si>
  <si>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</si>
  <si>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</si>
  <si>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</si>
  <si>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</si>
  <si>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</si>
  <si>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</si>
  <si>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</si>
  <si>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</si>
  <si>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</si>
  <si>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</si>
  <si>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</si>
  <si>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</si>
  <si>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</si>
  <si>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</si>
  <si>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</si>
  <si>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</si>
  <si>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</si>
  <si>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</si>
  <si>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</si>
  <si>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</si>
  <si>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</si>
  <si>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</si>
  <si>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</si>
  <si>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</si>
  <si>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</si>
  <si>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</si>
  <si>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</si>
  <si>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</si>
  <si>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</si>
  <si>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</si>
  <si>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</si>
  <si>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</si>
  <si>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</si>
  <si>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</si>
  <si>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</si>
  <si>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</si>
  <si>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</si>
  <si>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</si>
  <si>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</si>
  <si>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</si>
  <si>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</si>
  <si>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</si>
  <si>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</si>
  <si>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</si>
  <si>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</si>
  <si>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</si>
  <si>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</si>
  <si>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</si>
  <si>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</si>
  <si>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</si>
  <si>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</si>
  <si>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</si>
  <si>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</si>
  <si>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</si>
  <si>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</si>
  <si>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</si>
  <si>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</si>
  <si>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</si>
  <si>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</si>
  <si>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</si>
  <si>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</si>
  <si>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</si>
  <si>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</si>
  <si>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</si>
  <si>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</si>
  <si>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</si>
  <si>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</si>
  <si>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</si>
  <si>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</si>
  <si>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</si>
  <si>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</si>
  <si>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</si>
  <si>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</si>
  <si>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</si>
  <si>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</si>
  <si>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</si>
  <si>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</si>
  <si>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</si>
  <si>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</si>
  <si>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</si>
  <si>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</si>
  <si>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</si>
  <si>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</si>
  <si>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</si>
  <si>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</si>
  <si>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</si>
  <si>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</si>
  <si>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</si>
  <si>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</si>
  <si>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</si>
  <si>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</si>
  <si>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</si>
  <si>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</si>
  <si>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</si>
  <si>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</si>
  <si>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</si>
  <si>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</si>
  <si>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</si>
  <si>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</si>
  <si>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</si>
  <si>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</si>
  <si>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</si>
  <si>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</si>
  <si>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</si>
  <si>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</si>
  <si>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</si>
  <si>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</si>
  <si>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</si>
  <si>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</si>
  <si>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</si>
  <si>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</si>
  <si>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</si>
  <si>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</si>
  <si>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</si>
  <si>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</si>
  <si>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</si>
  <si>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</si>
  <si>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</si>
  <si>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</si>
  <si>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</si>
  <si>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</si>
  <si>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</si>
  <si>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</si>
  <si>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</si>
  <si>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</si>
  <si>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</si>
  <si>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</si>
  <si>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</si>
  <si>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</si>
  <si>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</si>
  <si>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</si>
  <si>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</si>
  <si>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</si>
  <si>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</si>
  <si>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</si>
  <si>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</si>
  <si>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</si>
  <si>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</si>
  <si>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</si>
  <si>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</si>
  <si>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</si>
  <si>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</si>
  <si>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</si>
  <si>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</si>
  <si>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</si>
  <si>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</si>
  <si>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</si>
  <si>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</si>
  <si>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</si>
  <si>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</si>
  <si>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</si>
  <si>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</si>
  <si>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</si>
  <si>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</si>
  <si>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</si>
  <si>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</si>
  <si>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</si>
  <si>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</si>
  <si>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</si>
  <si>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</si>
  <si>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</si>
  <si>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</si>
  <si>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</si>
  <si>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</si>
  <si>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</si>
  <si>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</si>
  <si>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</si>
  <si>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</si>
  <si>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</si>
  <si>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</si>
  <si>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</si>
  <si>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</si>
  <si>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</si>
  <si>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</si>
  <si>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</si>
  <si>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</si>
  <si>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</si>
  <si>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</si>
  <si>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</si>
  <si>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</si>
  <si>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</si>
  <si>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</si>
  <si>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</si>
  <si>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</si>
  <si>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</si>
  <si>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</si>
  <si>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</si>
  <si>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</si>
  <si>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</si>
  <si>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</si>
  <si>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</si>
  <si>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</si>
  <si>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</si>
  <si>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</si>
  <si>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</si>
  <si>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</si>
  <si>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</si>
  <si>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</si>
  <si>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</si>
  <si>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</si>
  <si>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</si>
  <si>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</si>
  <si>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</si>
  <si>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</si>
  <si>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</si>
  <si>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</si>
  <si>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</si>
  <si>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</si>
  <si>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</si>
  <si>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</si>
  <si>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</si>
  <si>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</si>
  <si>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</si>
  <si>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</si>
  <si>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</si>
  <si>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</si>
  <si>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</si>
  <si>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</si>
  <si>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</si>
  <si>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</si>
  <si>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</si>
  <si>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</si>
  <si>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</si>
  <si>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</si>
  <si>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</si>
  <si>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</si>
  <si>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</si>
  <si>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</si>
  <si>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</si>
  <si>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</si>
  <si>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</si>
  <si>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</si>
  <si>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</si>
  <si>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</si>
  <si>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</si>
  <si>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</si>
  <si>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</si>
  <si>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</si>
  <si>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</si>
  <si>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</si>
  <si>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</si>
  <si>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</si>
  <si>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</si>
  <si>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</si>
  <si>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</si>
  <si>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</si>
  <si>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</si>
  <si>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</si>
  <si>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</si>
  <si>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</si>
  <si>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</si>
  <si>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</si>
  <si>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</si>
  <si>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</si>
  <si>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</si>
  <si>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</si>
  <si>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</si>
  <si>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</si>
  <si>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</si>
  <si>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</si>
  <si>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</si>
  <si>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</si>
  <si>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</si>
  <si>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</si>
  <si>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</si>
  <si>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</si>
  <si>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</si>
  <si>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</si>
  <si>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</si>
  <si>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</si>
  <si>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</si>
  <si>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</si>
  <si>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</si>
  <si>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</si>
  <si>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</si>
  <si>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</si>
  <si>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</si>
  <si>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</si>
  <si>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</si>
  <si>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</si>
  <si>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</si>
  <si>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</si>
  <si>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</si>
  <si>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</si>
  <si>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</si>
  <si>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</si>
  <si>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</si>
  <si>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</si>
  <si>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</si>
  <si>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</si>
  <si>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</si>
  <si>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</si>
  <si>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</si>
  <si>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</si>
  <si>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</si>
  <si>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</si>
  <si>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</si>
  <si>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</si>
  <si>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</si>
  <si>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</si>
  <si>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</si>
  <si>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</si>
  <si>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</si>
  <si>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</si>
  <si>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</si>
  <si>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</si>
  <si>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</si>
  <si>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</si>
  <si>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</si>
  <si>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</si>
  <si>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</si>
  <si>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</si>
  <si>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</si>
  <si>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</si>
  <si>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</si>
  <si>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</si>
  <si>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</si>
  <si>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</si>
  <si>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</si>
  <si>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</si>
  <si>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</si>
  <si>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</si>
  <si>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</si>
  <si>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</si>
  <si>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</si>
  <si>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</si>
  <si>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</si>
  <si>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</si>
  <si>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</si>
  <si>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</si>
  <si>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</si>
  <si>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</si>
  <si>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</si>
  <si>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</si>
  <si>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</si>
  <si>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</si>
  <si>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</si>
  <si>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</si>
  <si>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</si>
  <si>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</si>
  <si>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</si>
  <si>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</si>
  <si>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</si>
  <si>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</si>
  <si>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</si>
  <si>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</si>
  <si>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</si>
  <si>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</si>
  <si>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</si>
  <si>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</si>
  <si>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</si>
  <si>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</si>
  <si>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</si>
  <si>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</si>
  <si>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</si>
  <si>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</si>
  <si>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</si>
  <si>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</si>
  <si>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</si>
  <si>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</si>
  <si>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</si>
  <si>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</si>
  <si>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</si>
  <si>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</si>
  <si>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</si>
  <si>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</si>
  <si>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</si>
  <si>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</si>
  <si>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</si>
  <si>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</si>
  <si>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</si>
  <si>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</si>
  <si>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</si>
  <si>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</si>
  <si>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</si>
  <si>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</si>
  <si>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</si>
  <si>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</si>
  <si>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</si>
  <si>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</si>
  <si>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</si>
  <si>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</si>
  <si>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</si>
  <si>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</si>
  <si>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</si>
  <si>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</si>
  <si>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</si>
  <si>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</si>
  <si>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</si>
  <si>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</si>
  <si>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</si>
  <si>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</si>
  <si>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</si>
  <si>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</si>
  <si>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</si>
  <si>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</si>
  <si>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</si>
  <si>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</si>
  <si>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</si>
  <si>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</si>
  <si>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</si>
  <si>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</si>
  <si>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</si>
  <si>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</si>
  <si>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</si>
  <si>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</si>
  <si>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</si>
  <si>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</si>
  <si>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</si>
  <si>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</si>
  <si>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</si>
  <si>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</si>
  <si>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</si>
  <si>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</si>
  <si>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</si>
  <si>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</si>
  <si>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</si>
  <si>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</si>
  <si>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</si>
  <si>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</si>
  <si>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</si>
  <si>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</si>
  <si>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</si>
  <si>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</si>
  <si>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</si>
  <si>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</si>
  <si>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</si>
  <si>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</si>
  <si>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</si>
  <si>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</si>
  <si>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</si>
  <si>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</si>
  <si>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</si>
  <si>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</si>
  <si>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</si>
  <si>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</si>
  <si>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</si>
  <si>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</si>
  <si>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</si>
  <si>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</si>
  <si>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</si>
  <si>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</si>
  <si>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</si>
  <si>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</si>
  <si>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</si>
  <si>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</si>
  <si>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</si>
  <si>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</si>
  <si>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</si>
  <si>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</si>
  <si>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</si>
  <si>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</si>
  <si>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</si>
  <si>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</si>
  <si>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</si>
  <si>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</si>
  <si>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</si>
  <si>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</si>
  <si>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</si>
  <si>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</si>
  <si>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</si>
  <si>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</si>
  <si>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</si>
  <si>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</si>
  <si>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</si>
  <si>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</si>
  <si>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</si>
  <si>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</si>
  <si>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</si>
  <si>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</si>
  <si>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</si>
  <si>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</si>
  <si>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</si>
  <si>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</si>
  <si>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</si>
  <si>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</si>
  <si>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</si>
  <si>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</si>
  <si>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</si>
  <si>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</si>
  <si>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</si>
  <si>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</si>
  <si>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</si>
  <si>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</si>
  <si>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</si>
  <si>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</si>
  <si>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</si>
  <si>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</si>
  <si>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</si>
  <si>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</si>
  <si>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</si>
  <si>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</si>
  <si>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</si>
  <si>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</si>
  <si>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</si>
  <si>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</si>
  <si>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</si>
  <si>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</si>
  <si>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</si>
  <si>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</si>
  <si>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</si>
  <si>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</si>
  <si>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</si>
  <si>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</si>
  <si>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</si>
  <si>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</si>
  <si>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</si>
  <si>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</si>
  <si>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</si>
  <si>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</si>
  <si>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</si>
  <si>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</si>
  <si>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</si>
  <si>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</si>
  <si>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</si>
  <si>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</si>
  <si>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</si>
  <si>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</si>
  <si>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</si>
  <si>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</si>
  <si>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</si>
  <si>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</si>
  <si>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</si>
  <si>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</si>
  <si>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</si>
  <si>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</si>
  <si>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</si>
  <si>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</si>
  <si>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</si>
  <si>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</si>
  <si>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</si>
  <si>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</si>
  <si>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</si>
  <si>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</si>
  <si>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</si>
  <si>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</si>
  <si>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</si>
  <si>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</si>
  <si>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</si>
  <si>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</si>
  <si>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</si>
  <si>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</si>
  <si>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</si>
  <si>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</si>
  <si>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</si>
  <si>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</si>
  <si>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</si>
  <si>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</si>
  <si>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</si>
  <si>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</si>
  <si>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</si>
  <si>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</si>
  <si>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</si>
  <si>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</si>
  <si>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</si>
  <si>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</si>
  <si>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</si>
  <si>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</si>
  <si>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</si>
  <si>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</si>
  <si>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</si>
  <si>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</si>
  <si>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</si>
  <si>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</si>
  <si>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</si>
  <si>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</si>
  <si>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</si>
  <si>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</si>
  <si>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</si>
  <si>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</si>
  <si>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</si>
  <si>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</si>
  <si>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</si>
  <si>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</si>
  <si>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</si>
  <si>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</si>
  <si>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</si>
  <si>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</si>
  <si>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</si>
  <si>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</si>
  <si>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</si>
  <si>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</si>
  <si>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</si>
  <si>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</si>
  <si>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</si>
  <si>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</si>
  <si>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</si>
  <si>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</si>
  <si>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</si>
  <si>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</si>
  <si>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</si>
  <si>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</si>
  <si>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</si>
  <si>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</si>
  <si>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</si>
  <si>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</si>
  <si>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</si>
  <si>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</si>
  <si>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</si>
  <si>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</si>
  <si>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</si>
  <si>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</si>
  <si>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</si>
  <si>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</si>
  <si>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</si>
  <si>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</si>
  <si>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</si>
  <si>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</si>
  <si>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</si>
  <si>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</si>
  <si>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</si>
  <si>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</si>
  <si>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</si>
  <si>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</si>
  <si>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</si>
  <si>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</si>
  <si>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</si>
  <si>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</si>
  <si>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</si>
  <si>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</si>
  <si>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</si>
  <si>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</si>
  <si>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</si>
  <si>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</si>
  <si>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</si>
  <si>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</si>
  <si>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</si>
  <si>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</si>
  <si>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</si>
  <si>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</si>
  <si>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</si>
  <si>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</si>
  <si>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</si>
  <si>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</si>
  <si>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</si>
  <si>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</si>
  <si>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</si>
  <si>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</si>
  <si>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</si>
  <si>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</si>
  <si>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</si>
  <si>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</si>
  <si>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</si>
  <si>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</si>
  <si>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</si>
  <si>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</si>
  <si>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</si>
  <si>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</si>
  <si>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</si>
  <si>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</si>
  <si>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</si>
  <si>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</si>
  <si>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</si>
  <si>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</si>
  <si>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</si>
  <si>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</si>
  <si>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</si>
  <si>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</si>
  <si>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</si>
  <si>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</si>
  <si>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</si>
  <si>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</si>
  <si>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</si>
  <si>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</si>
  <si>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</si>
  <si>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</si>
  <si>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</si>
  <si>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</si>
  <si>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</si>
  <si>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</si>
  <si>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</si>
  <si>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</si>
  <si>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</si>
  <si>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</si>
  <si>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</si>
  <si>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</si>
  <si>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</si>
  <si>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</si>
  <si>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</si>
  <si>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</si>
  <si>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</si>
  <si>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</si>
  <si>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</si>
  <si>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</si>
  <si>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</si>
  <si>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</si>
  <si>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</si>
  <si>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</si>
  <si>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</si>
  <si>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</si>
  <si>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</si>
  <si>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</si>
  <si>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</si>
  <si>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</si>
  <si>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</si>
  <si>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</si>
  <si>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</si>
  <si>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</si>
  <si>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</si>
  <si>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</si>
  <si>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</si>
  <si>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</si>
  <si>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</si>
  <si>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</si>
  <si>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</si>
  <si>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</si>
  <si>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</si>
  <si>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</si>
  <si>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</si>
  <si>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</si>
  <si>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</si>
  <si>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</si>
  <si>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</si>
  <si>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</si>
  <si>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</si>
  <si>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</si>
  <si>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</si>
  <si>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</si>
  <si>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</si>
  <si>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</si>
  <si>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</si>
  <si>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</si>
  <si>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</si>
  <si>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</si>
  <si>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</si>
  <si>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</si>
  <si>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</si>
  <si>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</si>
  <si>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</si>
  <si>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</si>
  <si>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</si>
  <si>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</si>
  <si>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</si>
  <si>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</si>
  <si>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</si>
  <si>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</si>
  <si>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</si>
  <si>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</si>
  <si>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</si>
  <si>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</si>
  <si>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</si>
  <si>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</si>
  <si>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</si>
  <si>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</si>
  <si>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</si>
  <si>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</si>
  <si>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</si>
  <si>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</si>
  <si>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</si>
  <si>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</si>
  <si>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</si>
  <si>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</si>
  <si>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</si>
  <si>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</si>
  <si>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</si>
  <si>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</si>
  <si>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</si>
  <si>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</si>
  <si>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</si>
  <si>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</si>
  <si>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</si>
  <si>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</si>
  <si>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</si>
  <si>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</si>
  <si>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</si>
  <si>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</si>
  <si>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</si>
  <si>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</si>
  <si>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</si>
  <si>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</si>
  <si>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</si>
  <si>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</si>
  <si>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</si>
  <si>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</si>
  <si>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</si>
  <si>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</si>
  <si>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</si>
  <si>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</si>
  <si>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</si>
  <si>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</si>
  <si>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</si>
  <si>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</si>
  <si>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</si>
  <si>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</si>
  <si>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</si>
  <si>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</si>
  <si>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</si>
  <si>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</si>
  <si>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</si>
  <si>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</si>
  <si>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</si>
  <si>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</si>
  <si>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</si>
  <si>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</si>
  <si>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</si>
  <si>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</si>
  <si>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</si>
  <si>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</si>
  <si>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</si>
  <si>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</si>
  <si>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</si>
  <si>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</si>
  <si>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</si>
  <si>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</si>
  <si>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</si>
  <si>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</si>
  <si>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</si>
  <si>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</si>
  <si>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</si>
  <si>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</si>
  <si>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</si>
  <si>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</si>
  <si>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</si>
  <si>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</si>
  <si>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</si>
  <si>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</si>
  <si>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</si>
  <si>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</si>
  <si>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</si>
  <si>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</si>
  <si>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</si>
  <si>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</si>
  <si>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</si>
  <si>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</si>
  <si>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</si>
  <si>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</si>
  <si>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</si>
  <si>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</si>
  <si>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</si>
  <si>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</si>
  <si>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</si>
  <si>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</si>
  <si>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</si>
  <si>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</si>
  <si>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</si>
  <si>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</si>
  <si>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</si>
  <si>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</si>
  <si>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</si>
  <si>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</si>
  <si>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</si>
  <si>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</si>
  <si>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</si>
  <si>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</si>
  <si>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</si>
  <si>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</si>
  <si>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</si>
  <si>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</si>
  <si>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</si>
  <si>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</si>
  <si>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</si>
  <si>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</si>
  <si>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</si>
  <si>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</si>
  <si>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</si>
  <si>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</si>
  <si>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</si>
  <si>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</si>
  <si>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</si>
  <si>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</si>
  <si>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</si>
  <si>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</si>
  <si>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</si>
  <si>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</si>
  <si>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</si>
  <si>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</si>
  <si>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</si>
  <si>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</si>
  <si>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</si>
  <si>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</si>
  <si>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</si>
  <si>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</si>
  <si>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</si>
  <si>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</si>
  <si>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</si>
  <si>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</si>
  <si>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</si>
  <si>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</si>
  <si>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</si>
  <si>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</si>
  <si>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</si>
  <si>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</si>
  <si>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</si>
  <si>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</si>
  <si>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</si>
  <si>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</si>
  <si>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</si>
  <si>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</si>
  <si>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</si>
  <si>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</si>
  <si>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</si>
  <si>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</si>
  <si>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</si>
  <si>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</si>
  <si>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</si>
  <si>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</si>
  <si>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</si>
  <si>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</si>
  <si>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</si>
  <si>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</si>
  <si>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</si>
  <si>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</si>
  <si>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</si>
  <si>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</si>
  <si>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</si>
  <si>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</si>
  <si>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</si>
  <si>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</si>
  <si>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</si>
  <si>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</si>
  <si>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</si>
  <si>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</si>
  <si>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</si>
  <si>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</si>
  <si>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</si>
  <si>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</si>
  <si>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</si>
  <si>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</si>
  <si>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</si>
  <si>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</si>
  <si>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</si>
  <si>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</si>
  <si>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</si>
  <si>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</si>
  <si>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</si>
  <si>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</si>
  <si>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</si>
  <si>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</si>
  <si>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</si>
  <si>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</si>
  <si>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</si>
  <si>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</si>
  <si>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</si>
  <si>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</si>
  <si>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</si>
  <si>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</si>
  <si>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</si>
  <si>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</si>
  <si>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</si>
  <si>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</si>
  <si>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</si>
  <si>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</si>
  <si>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</si>
  <si>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</si>
  <si>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</si>
  <si>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</si>
  <si>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</si>
  <si>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</si>
  <si>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</si>
  <si>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</si>
  <si>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</si>
  <si>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</si>
  <si>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</si>
  <si>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</si>
  <si>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</si>
  <si>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</si>
  <si>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</si>
  <si>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</si>
  <si>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</si>
  <si>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</si>
  <si>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</si>
  <si>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</si>
  <si>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</si>
  <si>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</si>
  <si>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</si>
  <si>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</si>
  <si>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</si>
  <si>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</si>
  <si>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</si>
  <si>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</si>
  <si>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</si>
  <si>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</si>
  <si>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</si>
  <si>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</si>
  <si>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</si>
  <si>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</si>
  <si>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</si>
  <si>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</si>
  <si>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</si>
  <si>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</si>
  <si>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</si>
  <si>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</si>
  <si>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</si>
  <si>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</si>
  <si>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</si>
  <si>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</si>
  <si>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</si>
  <si>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</si>
  <si>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</si>
  <si>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</si>
  <si>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</si>
  <si>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</si>
  <si>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</si>
  <si>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</si>
  <si>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</si>
  <si>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</si>
  <si>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</si>
  <si>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</si>
  <si>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</si>
  <si>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</si>
  <si>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</si>
  <si>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</si>
  <si>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</si>
  <si>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</si>
  <si>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</si>
  <si>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</si>
  <si>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</si>
  <si>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</si>
  <si>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</si>
  <si>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</si>
  <si>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</si>
  <si>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</si>
  <si>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</si>
  <si>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</si>
  <si>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</si>
  <si>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</si>
  <si>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</si>
  <si>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</si>
  <si>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</si>
  <si>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</si>
  <si>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</si>
  <si>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</si>
  <si>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</si>
  <si>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</si>
  <si>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</si>
  <si>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</si>
  <si>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</si>
  <si>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</si>
  <si>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</si>
  <si>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</si>
  <si>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</si>
  <si>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</si>
  <si>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</si>
  <si>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</si>
  <si>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</si>
  <si>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</si>
  <si>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</si>
  <si>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</si>
  <si>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</si>
  <si>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</si>
  <si>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</si>
  <si>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</si>
  <si>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</si>
  <si>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</si>
  <si>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</si>
  <si>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</si>
  <si>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</si>
  <si>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</si>
  <si>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</si>
  <si>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</si>
  <si>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</si>
  <si>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</si>
  <si>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</si>
  <si>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</si>
  <si>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</si>
  <si>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</si>
  <si>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</si>
  <si>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</si>
  <si>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</si>
  <si>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</si>
  <si>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</si>
  <si>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</si>
  <si>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</si>
  <si>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</si>
  <si>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</si>
  <si>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</si>
  <si>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</si>
  <si>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</si>
  <si>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</si>
  <si>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</si>
  <si>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</si>
  <si>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</si>
  <si>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</si>
  <si>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</si>
  <si>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</si>
  <si>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</si>
  <si>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</si>
  <si>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</si>
  <si>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</si>
  <si>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</si>
  <si>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</si>
  <si>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</si>
  <si>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</si>
  <si>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</si>
  <si>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</si>
  <si>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</si>
  <si>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</si>
  <si>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</si>
  <si>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</si>
  <si>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</si>
  <si>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</si>
  <si>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</si>
  <si>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</si>
  <si>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</si>
  <si>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</si>
  <si>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</si>
  <si>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</si>
  <si>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</si>
  <si>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</si>
  <si>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</si>
  <si>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</si>
  <si>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</si>
  <si>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</si>
  <si>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</si>
  <si>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</si>
  <si>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</si>
  <si>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</si>
  <si>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</si>
  <si>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</si>
  <si>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</si>
  <si>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</si>
  <si>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</si>
  <si>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</si>
  <si>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</si>
  <si>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</si>
  <si>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</si>
  <si>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</si>
  <si>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</si>
  <si>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</si>
  <si>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</si>
  <si>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</si>
  <si>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</si>
  <si>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</si>
  <si>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</si>
  <si>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</si>
  <si>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</si>
  <si>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</si>
  <si>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</si>
  <si>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</si>
  <si>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</si>
  <si>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</si>
  <si>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</si>
  <si>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</si>
  <si>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</si>
  <si>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</si>
  <si>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</si>
  <si>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</si>
  <si>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</si>
  <si>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</si>
  <si>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</si>
  <si>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</si>
  <si>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</si>
  <si>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</si>
  <si>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</si>
  <si>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</si>
  <si>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</si>
  <si>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</si>
  <si>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</si>
  <si>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</si>
  <si>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</si>
  <si>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</si>
  <si>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</si>
  <si>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</si>
  <si>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</si>
  <si>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</si>
  <si>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</si>
  <si>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</si>
  <si>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</si>
  <si>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</si>
  <si>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</si>
  <si>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</si>
  <si>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</si>
  <si>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</si>
  <si>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</si>
  <si>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</si>
  <si>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</si>
  <si>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</si>
  <si>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</si>
  <si>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</si>
  <si>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</si>
  <si>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</si>
  <si>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</si>
  <si>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</si>
  <si>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</si>
  <si>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</si>
  <si>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</si>
  <si>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</si>
  <si>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</si>
  <si>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</si>
  <si>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</si>
  <si>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</si>
  <si>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</si>
  <si>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</si>
  <si>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</si>
  <si>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</si>
  <si>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</si>
  <si>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</si>
  <si>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</si>
  <si>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</si>
  <si>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</si>
  <si>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</si>
  <si>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</si>
  <si>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</si>
  <si>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</si>
  <si>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</si>
  <si>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</si>
  <si>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</si>
  <si>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</si>
  <si>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</si>
  <si>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</si>
  <si>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</si>
  <si>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</si>
  <si>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</si>
  <si>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</si>
  <si>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</si>
  <si>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</si>
  <si>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</si>
  <si>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</si>
  <si>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</si>
  <si>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</si>
  <si>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</si>
  <si>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</si>
  <si>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</si>
  <si>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</si>
  <si>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</si>
  <si>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</si>
  <si>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</si>
  <si>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</si>
  <si>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</si>
  <si>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</si>
  <si>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</si>
  <si>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</si>
  <si>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</si>
  <si>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</si>
  <si>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</si>
  <si>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</si>
  <si>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</si>
  <si>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</si>
  <si>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</si>
  <si>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</si>
  <si>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</si>
  <si>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</si>
  <si>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</si>
  <si>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</si>
  <si>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</si>
  <si>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</si>
  <si>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</si>
  <si>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</si>
  <si>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</si>
  <si>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</si>
  <si>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</si>
  <si>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</si>
  <si>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</si>
  <si>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</si>
  <si>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</si>
  <si>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</si>
  <si>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</si>
  <si>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</si>
  <si>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</si>
  <si>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</si>
  <si>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</si>
  <si>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</si>
  <si>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</si>
  <si>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</si>
  <si>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</si>
  <si>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</si>
  <si>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</si>
  <si>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</si>
  <si>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</si>
  <si>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</si>
  <si>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</si>
  <si>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</si>
  <si>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</si>
  <si>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</si>
  <si>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</si>
  <si>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</si>
  <si>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</si>
  <si>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</si>
  <si>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</si>
  <si>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</si>
  <si>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</si>
  <si>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</si>
  <si>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</si>
  <si>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</si>
  <si>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</si>
  <si>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</si>
  <si>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</si>
  <si>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</si>
  <si>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</si>
  <si>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</si>
  <si>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</si>
  <si>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</si>
  <si>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</si>
  <si>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</si>
  <si>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</si>
  <si>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</si>
  <si>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</si>
  <si>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</si>
  <si>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</si>
  <si>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</si>
  <si>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</si>
  <si>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</si>
  <si>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</si>
  <si>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</si>
  <si>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</si>
  <si>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</si>
  <si>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</si>
  <si>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</si>
  <si>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</si>
  <si>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</si>
  <si>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</si>
  <si>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</si>
  <si>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</si>
  <si>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</si>
  <si>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</si>
  <si>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</si>
  <si>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</si>
  <si>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</si>
  <si>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</si>
  <si>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</si>
  <si>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</si>
  <si>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</si>
  <si>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</si>
  <si>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</si>
  <si>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</si>
  <si>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</si>
  <si>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</si>
  <si>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</si>
  <si>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</si>
  <si>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</si>
  <si>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</si>
  <si>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</si>
  <si>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</si>
  <si>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</si>
  <si>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</si>
  <si>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</si>
  <si>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</si>
  <si>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</si>
  <si>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</si>
  <si>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</si>
  <si>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</si>
  <si>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</si>
  <si>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</si>
  <si>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</si>
  <si>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</si>
  <si>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</si>
  <si>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</si>
  <si>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</si>
  <si>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</si>
  <si>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</si>
  <si>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</si>
  <si>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</si>
  <si>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</si>
  <si>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</si>
  <si>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</si>
  <si>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</si>
  <si>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</si>
  <si>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</si>
  <si>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</si>
  <si>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</si>
  <si>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</si>
  <si>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</si>
  <si>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</si>
  <si>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</si>
  <si>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</si>
  <si>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</si>
  <si>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</si>
  <si>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</si>
  <si>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</si>
  <si>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</si>
  <si>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</si>
  <si>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</si>
  <si>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</si>
  <si>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</si>
  <si>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</si>
  <si>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</si>
  <si>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</si>
  <si>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</si>
  <si>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</si>
  <si>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</si>
  <si>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</si>
  <si>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</si>
  <si>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</si>
  <si>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</si>
  <si>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</si>
  <si>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</si>
  <si>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</si>
  <si>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</si>
  <si>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</si>
  <si>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</si>
  <si>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</si>
  <si>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</si>
  <si>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</si>
  <si>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</si>
  <si>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</si>
  <si>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</si>
  <si>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</si>
  <si>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</si>
  <si>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</si>
  <si>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</si>
  <si>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</si>
  <si>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</si>
  <si>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</si>
  <si>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</si>
  <si>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</si>
  <si>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</si>
  <si>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</si>
  <si>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</si>
  <si>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</si>
  <si>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</si>
  <si>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</si>
  <si>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</si>
  <si>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</si>
  <si>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</si>
  <si>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</si>
  <si>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</si>
  <si>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</si>
  <si>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</si>
  <si>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</si>
  <si>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</si>
  <si>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</si>
  <si>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</si>
  <si>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</si>
  <si>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</si>
  <si>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</si>
  <si>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</si>
  <si>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</si>
  <si>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</si>
  <si>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</si>
  <si>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</si>
  <si>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</si>
  <si>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</si>
  <si>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</si>
  <si>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</si>
  <si>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</si>
  <si>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</si>
  <si>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</si>
  <si>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</si>
  <si>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</si>
  <si>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</si>
  <si>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</si>
  <si>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</si>
  <si>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</si>
  <si>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</si>
  <si>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</si>
  <si>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</si>
  <si>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</si>
  <si>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</si>
  <si>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</si>
  <si>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</si>
  <si>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</si>
  <si>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</si>
  <si>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</si>
  <si>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</si>
  <si>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</si>
  <si>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</si>
  <si>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</si>
  <si>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</si>
  <si>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</si>
  <si>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</si>
  <si>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</si>
  <si>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</si>
  <si>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</si>
  <si>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</si>
  <si>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</si>
  <si>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</si>
  <si>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</si>
  <si>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</si>
  <si>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</si>
  <si>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</si>
  <si>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</si>
  <si>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</si>
  <si>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</si>
  <si>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</si>
  <si>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</si>
  <si>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</si>
  <si>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</si>
  <si>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</si>
  <si>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</si>
  <si>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</si>
  <si>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</si>
  <si>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</si>
  <si>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</si>
  <si>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</si>
  <si>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</si>
  <si>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</si>
  <si>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</si>
  <si>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</si>
  <si>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</si>
  <si>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</si>
  <si>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</si>
  <si>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</si>
  <si>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</si>
  <si>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</si>
  <si>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</si>
  <si>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</si>
  <si>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</si>
  <si>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</si>
  <si>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</si>
  <si>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</si>
  <si>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</si>
  <si>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</si>
  <si>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</si>
  <si>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</si>
  <si>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</si>
  <si>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</si>
  <si>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</si>
  <si>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</si>
  <si>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</si>
  <si>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</si>
  <si>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</si>
  <si>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</si>
  <si>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</si>
  <si>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</si>
  <si>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</si>
  <si>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</si>
  <si>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</si>
  <si>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</si>
  <si>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</si>
  <si>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</si>
  <si>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</si>
  <si>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</si>
  <si>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</si>
  <si>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</si>
  <si>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</si>
  <si>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</si>
  <si>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</si>
  <si>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</si>
  <si>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</si>
  <si>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</si>
  <si>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</si>
  <si>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</si>
  <si>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</si>
  <si>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</si>
  <si>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</si>
  <si>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</si>
  <si>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</si>
  <si>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</si>
  <si>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</si>
  <si>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</si>
  <si>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</si>
  <si>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</si>
  <si>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</si>
  <si>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</si>
  <si>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</si>
  <si>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</si>
  <si>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</si>
  <si>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</si>
  <si>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</si>
  <si>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</si>
  <si>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</si>
  <si>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</si>
  <si>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</si>
  <si>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</si>
  <si>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</si>
  <si>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</si>
  <si>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</si>
  <si>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</si>
  <si>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</si>
  <si>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</si>
  <si>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</si>
  <si>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</si>
  <si>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</si>
  <si>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</si>
  <si>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</si>
  <si>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</si>
  <si>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</si>
  <si>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</si>
  <si>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</si>
  <si>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</si>
  <si>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</si>
  <si>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</si>
  <si>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</si>
  <si>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</si>
  <si>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</si>
  <si>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</si>
  <si>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</si>
  <si>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</si>
  <si>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</si>
  <si>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</si>
  <si>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</si>
  <si>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</si>
  <si>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</si>
  <si>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</si>
  <si>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</si>
  <si>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</si>
  <si>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</si>
  <si>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</si>
  <si>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</si>
  <si>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</si>
  <si>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</si>
  <si>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</si>
  <si>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</si>
  <si>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</si>
  <si>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</si>
  <si>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</si>
  <si>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</si>
  <si>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</si>
  <si>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</si>
  <si>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</si>
  <si>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</si>
  <si>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</si>
  <si>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</si>
  <si>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</si>
  <si>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</si>
  <si>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</si>
  <si>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</si>
  <si>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</si>
  <si>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</si>
  <si>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</si>
  <si>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</si>
  <si>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</si>
  <si>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</si>
  <si>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</si>
  <si>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</si>
  <si>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</si>
  <si>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</si>
  <si>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</si>
  <si>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</si>
  <si>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</si>
  <si>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</si>
  <si>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</si>
  <si>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</si>
  <si>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</si>
  <si>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</si>
  <si>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</si>
  <si>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</si>
  <si>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</si>
  <si>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</si>
  <si>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</si>
  <si>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</si>
  <si>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</si>
  <si>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</si>
  <si>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</si>
  <si>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</si>
  <si>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</si>
  <si>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</si>
  <si>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</si>
  <si>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</si>
  <si>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</si>
  <si>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</si>
  <si>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</si>
  <si>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</si>
  <si>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</si>
  <si>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</si>
  <si>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</si>
  <si>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</si>
  <si>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</si>
  <si>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</si>
  <si>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</si>
  <si>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</si>
  <si>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</si>
  <si>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</si>
  <si>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</si>
  <si>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</si>
  <si>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</si>
  <si>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</si>
  <si>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</si>
  <si>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</si>
  <si>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</si>
  <si>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</si>
  <si>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</si>
  <si>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</si>
  <si>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</si>
  <si>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</si>
  <si>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</si>
  <si>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</si>
  <si>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</si>
  <si>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</si>
  <si>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</si>
  <si>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</si>
  <si>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</si>
  <si>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</si>
  <si>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</si>
  <si>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</si>
  <si>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</si>
  <si>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</si>
  <si>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</si>
  <si>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</si>
  <si>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</si>
  <si>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</si>
  <si>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</si>
  <si>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</si>
  <si>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</si>
  <si>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</si>
  <si>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</si>
  <si>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</si>
  <si>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</si>
  <si>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</si>
  <si>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</si>
  <si>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</si>
  <si>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</si>
  <si>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</si>
  <si>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</si>
  <si>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</si>
  <si>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</si>
  <si>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</si>
  <si>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</si>
  <si>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</si>
  <si>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</si>
  <si>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</si>
  <si>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</si>
  <si>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</si>
  <si>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</si>
  <si>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</si>
  <si>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</si>
  <si>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</si>
  <si>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</si>
  <si>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</si>
  <si>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</si>
  <si>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</si>
  <si>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</si>
  <si>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</si>
  <si>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</si>
  <si>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</si>
  <si>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</si>
  <si>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</si>
  <si>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</si>
  <si>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</si>
  <si>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</si>
  <si>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</si>
  <si>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</si>
  <si>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</si>
  <si>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</si>
  <si>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</si>
  <si>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</si>
  <si>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</si>
  <si>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</si>
  <si>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</si>
  <si>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</si>
  <si>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</si>
  <si>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</si>
  <si>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</si>
  <si>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</si>
  <si>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</si>
  <si>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</si>
  <si>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</si>
  <si>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</si>
  <si>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</si>
  <si>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</si>
  <si>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</si>
  <si>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</si>
  <si>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</si>
  <si>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</si>
  <si>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</si>
  <si>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</si>
  <si>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</si>
  <si>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</si>
  <si>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</si>
  <si>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</si>
  <si>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</si>
  <si>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</si>
  <si>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</si>
  <si>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</si>
  <si>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</si>
  <si>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</si>
  <si>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</si>
  <si>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</si>
  <si>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</si>
  <si>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</si>
  <si>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</si>
  <si>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</si>
  <si>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</si>
  <si>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</si>
  <si>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</si>
  <si>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</si>
  <si>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</si>
  <si>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</si>
  <si>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</si>
  <si>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</si>
  <si>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</si>
  <si>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</si>
  <si>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</si>
  <si>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</si>
  <si>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</si>
  <si>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</si>
  <si>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</si>
  <si>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</si>
  <si>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</si>
  <si>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</si>
  <si>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</si>
  <si>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</si>
  <si>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</si>
  <si>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</si>
  <si>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</si>
  <si>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</si>
  <si>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</si>
  <si>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</si>
  <si>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</si>
  <si>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</si>
  <si>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</si>
  <si>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</si>
  <si>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</si>
  <si>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</si>
  <si>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</si>
  <si>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</si>
  <si>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</si>
  <si>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</si>
  <si>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</si>
  <si>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</si>
  <si>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</si>
  <si>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</si>
  <si>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</si>
  <si>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</si>
  <si>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</si>
  <si>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</si>
  <si>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</si>
  <si>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</si>
  <si>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</si>
  <si>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</si>
  <si>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</si>
  <si>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</si>
  <si>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</si>
  <si>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</si>
  <si>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</si>
  <si>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</si>
  <si>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</si>
  <si>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</si>
  <si>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</si>
  <si>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</si>
  <si>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</si>
  <si>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</si>
  <si>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</si>
  <si>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</si>
  <si>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</si>
  <si>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</si>
  <si>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</si>
  <si>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</si>
  <si>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</si>
  <si>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</si>
  <si>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</si>
  <si>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</si>
  <si>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</si>
  <si>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</si>
  <si>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</si>
  <si>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</si>
  <si>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</si>
  <si>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</si>
  <si>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</si>
  <si>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</si>
  <si>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</si>
  <si>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</si>
  <si>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</si>
  <si>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</si>
  <si>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</si>
  <si>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</si>
  <si>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</si>
  <si>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</si>
  <si>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</si>
  <si>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</si>
  <si>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</si>
  <si>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</si>
  <si>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</si>
  <si>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</si>
  <si>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</si>
  <si>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</si>
  <si>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</si>
  <si>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</si>
  <si>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</si>
  <si>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</si>
  <si>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</si>
  <si>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</si>
  <si>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</si>
  <si>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</si>
  <si>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</si>
  <si>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</si>
  <si>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</si>
  <si>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</si>
  <si>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</si>
  <si>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</si>
  <si>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</si>
  <si>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</si>
  <si>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</si>
  <si>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</si>
  <si>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</si>
  <si>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</si>
  <si>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</si>
  <si>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</si>
  <si>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</si>
  <si>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</si>
  <si>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</si>
  <si>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</si>
  <si>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</si>
  <si>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</si>
  <si>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</si>
  <si>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</si>
  <si>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</si>
  <si>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</si>
  <si>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</si>
  <si>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</si>
  <si>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</si>
  <si>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</si>
  <si>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</si>
  <si>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</si>
  <si>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</si>
  <si>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</si>
  <si>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</si>
  <si>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</si>
  <si>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</si>
  <si>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</si>
  <si>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</si>
  <si>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</si>
  <si>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</si>
  <si>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</si>
  <si>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</si>
  <si>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</si>
  <si>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</si>
  <si>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</si>
  <si>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</si>
  <si>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</si>
  <si>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</si>
  <si>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</si>
  <si>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</si>
  <si>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</si>
  <si>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</si>
  <si>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</si>
  <si>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</si>
  <si>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</si>
  <si>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</si>
  <si>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</si>
  <si>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</si>
  <si>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</si>
  <si>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</si>
  <si>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</si>
  <si>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</si>
  <si>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</si>
  <si>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</si>
  <si>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</si>
  <si>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</si>
  <si>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</si>
  <si>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</si>
  <si>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</si>
  <si>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</si>
  <si>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</si>
  <si>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</si>
  <si>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</si>
  <si>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</si>
  <si>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</si>
  <si>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</si>
  <si>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</si>
  <si>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</si>
  <si>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</si>
  <si>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</si>
  <si>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</si>
  <si>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</si>
  <si>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</si>
  <si>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</si>
  <si>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</si>
  <si>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</si>
  <si>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</si>
  <si>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</si>
  <si>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</si>
  <si>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</si>
  <si>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</si>
  <si>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</si>
  <si>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</si>
  <si>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</si>
  <si>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</si>
  <si>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</si>
  <si>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</si>
  <si>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</si>
  <si>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</si>
  <si>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</si>
  <si>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</si>
  <si>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</si>
  <si>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</si>
  <si>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</si>
  <si>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</si>
  <si>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</si>
  <si>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</si>
  <si>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</si>
  <si>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</si>
  <si>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</si>
  <si>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</si>
  <si>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</si>
  <si>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</si>
  <si>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</si>
  <si>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</si>
  <si>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</si>
  <si>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</si>
  <si>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</si>
  <si>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</si>
  <si>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</si>
  <si>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</si>
  <si>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</si>
  <si>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</si>
  <si>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</si>
  <si>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</si>
  <si>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</si>
  <si>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</si>
  <si>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</si>
  <si>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</si>
  <si>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</si>
  <si>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</si>
  <si>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</si>
  <si>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</si>
  <si>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</si>
  <si>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</si>
  <si>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</si>
  <si>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</si>
  <si>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</si>
  <si>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</si>
  <si>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</si>
  <si>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</si>
  <si>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</si>
  <si>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</si>
  <si>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</si>
  <si>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</si>
  <si>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</si>
  <si>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</si>
  <si>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</si>
  <si>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</si>
  <si>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</si>
  <si>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</si>
  <si>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</si>
  <si>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</si>
  <si>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</si>
  <si>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</si>
  <si>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</si>
  <si>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</si>
  <si>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</si>
  <si>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</si>
  <si>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</si>
  <si>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</si>
  <si>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</si>
  <si>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</si>
  <si>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</si>
  <si>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</si>
  <si>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</si>
  <si>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</si>
  <si>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</si>
  <si>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</si>
  <si>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</si>
  <si>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</si>
  <si>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</si>
  <si>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</si>
  <si>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</si>
  <si>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</si>
  <si>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</si>
  <si>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</si>
  <si>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</si>
  <si>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</si>
  <si>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</si>
  <si>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</si>
  <si>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</si>
  <si>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</si>
  <si>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</si>
  <si>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</si>
  <si>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</si>
  <si>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</si>
  <si>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</si>
  <si>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</si>
  <si>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</si>
  <si>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</si>
  <si>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</si>
  <si>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</si>
  <si>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</si>
  <si>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</si>
  <si>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</si>
  <si>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</si>
  <si>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</si>
  <si>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</si>
  <si>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</si>
  <si>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</si>
  <si>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</si>
  <si>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</si>
  <si>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</si>
  <si>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</si>
  <si>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</si>
  <si>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</si>
  <si>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</si>
  <si>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</si>
  <si>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</si>
  <si>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</si>
  <si>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</si>
  <si>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</si>
  <si>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</si>
  <si>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</si>
  <si>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</si>
  <si>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</si>
  <si>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</si>
  <si>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</si>
  <si>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</si>
  <si>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</si>
  <si>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</si>
  <si>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</si>
  <si>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</si>
  <si>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</si>
  <si>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</si>
  <si>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</si>
  <si>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</si>
  <si>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</si>
  <si>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</si>
  <si>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</si>
  <si>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</si>
  <si>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</si>
  <si>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</si>
  <si>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</si>
  <si>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</si>
  <si>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</si>
  <si>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</si>
  <si>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</si>
  <si>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</si>
  <si>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</si>
  <si>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</si>
  <si>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</si>
  <si>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</si>
  <si>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</si>
  <si>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</si>
  <si>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</si>
  <si>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</si>
  <si>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</si>
  <si>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</si>
  <si>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</si>
  <si>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</si>
  <si>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</si>
  <si>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</si>
  <si>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</si>
  <si>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</si>
  <si>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</si>
  <si>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</si>
  <si>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</si>
  <si>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</si>
  <si>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</si>
  <si>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</si>
  <si>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</si>
  <si>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</si>
  <si>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</si>
  <si>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</si>
  <si>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</si>
  <si>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</si>
  <si>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</si>
  <si>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</si>
  <si>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</si>
  <si>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</si>
  <si>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</si>
  <si>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</si>
  <si>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</si>
  <si>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</si>
  <si>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</si>
  <si>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</si>
  <si>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</si>
  <si>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</si>
  <si>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</si>
  <si>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</si>
  <si>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</si>
  <si>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</si>
  <si>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</si>
  <si>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</si>
  <si>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</si>
  <si>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</si>
  <si>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</si>
  <si>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</si>
  <si>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</si>
  <si>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</si>
  <si>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</si>
  <si>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</si>
  <si>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</si>
  <si>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</si>
  <si>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</si>
  <si>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</si>
  <si>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</si>
  <si>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</si>
  <si>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</si>
  <si>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</si>
  <si>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</si>
  <si>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</si>
  <si>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</si>
  <si>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</si>
  <si>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</si>
  <si>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</si>
  <si>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</si>
  <si>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</si>
  <si>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</si>
  <si>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</si>
  <si>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</si>
  <si>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</si>
  <si>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</si>
  <si>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</si>
  <si>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</si>
  <si>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</si>
  <si>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</si>
  <si>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</si>
  <si>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</si>
  <si>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</si>
  <si>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</si>
  <si>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</si>
  <si>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</si>
  <si>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</si>
  <si>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</si>
  <si>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</si>
  <si>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</si>
  <si>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</si>
  <si>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</si>
  <si>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</si>
  <si>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</si>
  <si>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</si>
  <si>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</si>
  <si>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</si>
  <si>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</si>
  <si>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</si>
  <si>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</si>
  <si>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</si>
  <si>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</si>
  <si>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</si>
  <si>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</si>
  <si>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</si>
  <si>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</si>
  <si>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</si>
  <si>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</si>
  <si>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</si>
  <si>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</si>
  <si>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</si>
  <si>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</si>
  <si>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</si>
  <si>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</si>
  <si>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</si>
  <si>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</si>
  <si>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</si>
  <si>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</si>
  <si>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</si>
  <si>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</si>
  <si>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</si>
  <si>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</si>
  <si>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</si>
  <si>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</si>
  <si>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</si>
  <si>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</si>
  <si>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</si>
  <si>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</si>
  <si>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</si>
  <si>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</si>
  <si>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</si>
  <si>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</si>
  <si>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</si>
  <si>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</si>
  <si>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</si>
  <si>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</si>
  <si>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</si>
  <si>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</si>
  <si>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</si>
  <si>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</si>
  <si>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</si>
  <si>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</si>
  <si>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</si>
  <si>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</si>
  <si>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</si>
  <si>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</si>
  <si>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</si>
  <si>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</si>
  <si>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</si>
  <si>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</si>
  <si>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</si>
  <si>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</si>
  <si>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</si>
  <si>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</si>
  <si>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</si>
  <si>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</si>
  <si>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</si>
  <si>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</si>
  <si>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</si>
  <si>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</si>
  <si>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</si>
  <si>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</si>
  <si>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</si>
  <si>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</si>
  <si>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</si>
  <si>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</si>
  <si>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</si>
  <si>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</si>
  <si>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</si>
  <si>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</si>
  <si>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</si>
  <si>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</si>
  <si>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</si>
  <si>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</si>
  <si>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</si>
  <si>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</si>
  <si>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</si>
  <si>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</si>
  <si>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</si>
  <si>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</si>
  <si>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</si>
  <si>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</si>
  <si>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</si>
  <si>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</si>
  <si>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</si>
  <si>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</si>
  <si>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</si>
  <si>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</si>
  <si>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</si>
  <si>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</si>
  <si>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</si>
  <si>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</si>
  <si>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</si>
  <si>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</si>
  <si>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</si>
  <si>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</si>
  <si>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</si>
  <si>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</si>
  <si>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</si>
  <si>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</si>
  <si>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</si>
  <si>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</si>
  <si>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</si>
  <si>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</si>
  <si>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</si>
  <si>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</si>
  <si>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</si>
  <si>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</si>
  <si>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</si>
  <si>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</si>
  <si>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</si>
  <si>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</si>
  <si>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</si>
  <si>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</si>
  <si>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</si>
  <si>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</si>
  <si>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</si>
  <si>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</si>
  <si>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</si>
  <si>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</si>
  <si>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</si>
  <si>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</si>
  <si>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</si>
  <si>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</si>
  <si>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</si>
  <si>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</si>
  <si>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</si>
  <si>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</si>
  <si>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</si>
  <si>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</si>
  <si>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</si>
  <si>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</si>
  <si>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</si>
  <si>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</si>
  <si>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</si>
  <si>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</si>
  <si>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</si>
  <si>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</si>
  <si>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</si>
  <si>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</si>
  <si>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</si>
  <si>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</si>
  <si>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</si>
  <si>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</si>
  <si>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</si>
  <si>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</si>
  <si>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</si>
  <si>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</si>
  <si>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</si>
  <si>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</si>
  <si>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</si>
  <si>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</si>
  <si>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</si>
  <si>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</si>
  <si>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</si>
  <si>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</si>
  <si>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</si>
  <si>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</si>
  <si>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</si>
  <si>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</si>
  <si>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</si>
  <si>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</si>
  <si>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</si>
  <si>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</si>
  <si>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</si>
  <si>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</si>
  <si>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</si>
  <si>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</si>
  <si>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</si>
  <si>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</si>
  <si>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</si>
  <si>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</si>
  <si>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</si>
  <si>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</si>
  <si>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</si>
  <si>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</si>
  <si>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</si>
  <si>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</si>
  <si>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</si>
  <si>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</si>
  <si>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</si>
  <si>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</si>
  <si>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</si>
  <si>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</si>
  <si>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</si>
  <si>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</si>
  <si>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</si>
  <si>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</si>
  <si>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</si>
  <si>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</si>
  <si>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</si>
  <si>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</si>
  <si>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</si>
  <si>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</si>
  <si>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</si>
  <si>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</si>
  <si>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</si>
  <si>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</si>
  <si>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</si>
  <si>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</si>
  <si>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</si>
  <si>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</si>
  <si>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</si>
  <si>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</si>
  <si>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</si>
  <si>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</si>
  <si>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</si>
  <si>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</si>
  <si>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</si>
  <si>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</si>
  <si>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</si>
  <si>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</si>
  <si>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</si>
  <si>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</si>
  <si>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</si>
  <si>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</si>
  <si>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</si>
  <si>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</si>
  <si>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</si>
  <si>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</si>
  <si>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</si>
  <si>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</si>
  <si>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</si>
  <si>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</si>
  <si>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</si>
  <si>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</si>
  <si>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</si>
  <si>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</si>
  <si>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</si>
  <si>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</si>
  <si>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</si>
  <si>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</si>
  <si>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</si>
  <si>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</si>
  <si>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</si>
  <si>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</si>
  <si>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</si>
  <si>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</si>
  <si>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</si>
  <si>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</si>
  <si>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</si>
  <si>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</si>
  <si>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</si>
  <si>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</si>
  <si>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</si>
  <si>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</si>
  <si>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</si>
  <si>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</si>
  <si>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</si>
  <si>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</si>
  <si>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</si>
  <si>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</si>
  <si>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</si>
  <si>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</si>
  <si>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</si>
  <si>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</si>
  <si>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</si>
  <si>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</si>
  <si>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</si>
  <si>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</si>
  <si>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</si>
  <si>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</si>
  <si>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</si>
  <si>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</si>
  <si>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</si>
  <si>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</si>
  <si>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</si>
  <si>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</si>
  <si>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</si>
  <si>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</si>
  <si>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</si>
  <si>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</si>
  <si>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</si>
  <si>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</si>
  <si>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</si>
  <si>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</si>
  <si>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</si>
  <si>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</si>
  <si>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</si>
  <si>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</si>
  <si>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</si>
  <si>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</si>
  <si>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</si>
  <si>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</si>
  <si>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</si>
  <si>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</si>
  <si>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</si>
  <si>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</si>
  <si>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</si>
  <si>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</si>
  <si>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</si>
  <si>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</si>
  <si>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</si>
  <si>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</si>
  <si>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</si>
  <si>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</si>
  <si>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</si>
  <si>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</si>
  <si>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</si>
  <si>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</si>
  <si>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</si>
  <si>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</si>
  <si>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</si>
  <si>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</si>
  <si>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</si>
  <si>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</si>
  <si>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</si>
  <si>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</si>
  <si>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</si>
  <si>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</si>
  <si>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</si>
  <si>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</si>
  <si>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</si>
  <si>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</si>
  <si>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</si>
  <si>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</si>
  <si>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</si>
  <si>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</si>
  <si>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</si>
  <si>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</si>
  <si>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</si>
  <si>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</si>
  <si>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</si>
  <si>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</si>
  <si>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</si>
  <si>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</si>
  <si>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</si>
  <si>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</si>
  <si>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</si>
  <si>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</si>
  <si>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</si>
  <si>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</si>
  <si>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</si>
  <si>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</si>
  <si>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</si>
  <si>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</si>
  <si>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</si>
  <si>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</si>
  <si>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</si>
  <si>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</si>
  <si>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</si>
  <si>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</si>
  <si>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</si>
  <si>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</si>
  <si>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</si>
  <si>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</si>
  <si>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</si>
  <si>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</si>
  <si>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</si>
  <si>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</si>
  <si>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</si>
  <si>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</si>
  <si>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</si>
  <si>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</si>
  <si>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</si>
  <si>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</si>
  <si>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</si>
  <si>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</si>
  <si>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</si>
  <si>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</si>
  <si>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</si>
  <si>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</si>
  <si>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</si>
  <si>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</si>
  <si>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</si>
  <si>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</si>
  <si>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</si>
  <si>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</si>
  <si>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</si>
  <si>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</si>
  <si>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</si>
  <si>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</si>
  <si>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</si>
  <si>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</si>
  <si>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</si>
  <si>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</si>
  <si>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</si>
  <si>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</si>
  <si>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</si>
  <si>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</si>
  <si>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</si>
  <si>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</si>
  <si>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</si>
  <si>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</si>
  <si>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</si>
  <si>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</si>
  <si>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</si>
  <si>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</si>
  <si>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</si>
  <si>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</si>
  <si>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</si>
  <si>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</si>
  <si>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</si>
  <si>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</si>
  <si>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</si>
  <si>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</si>
  <si>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</si>
  <si>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</si>
  <si>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</si>
  <si>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</si>
  <si>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</si>
  <si>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</si>
  <si>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</si>
  <si>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</si>
  <si>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</si>
  <si>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</si>
  <si>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</si>
  <si>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</si>
  <si>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</si>
  <si>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</si>
  <si>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</si>
  <si>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</si>
  <si>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</si>
  <si>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</si>
  <si>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</si>
  <si>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</si>
  <si>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</si>
  <si>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</si>
  <si>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</si>
  <si>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</si>
  <si>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</si>
  <si>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</si>
  <si>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</si>
  <si>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</si>
  <si>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</si>
  <si>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</si>
  <si>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</si>
  <si>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</si>
  <si>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</si>
  <si>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</si>
  <si>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</si>
  <si>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</si>
  <si>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</si>
  <si>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</si>
  <si>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</si>
  <si>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</si>
  <si>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</si>
  <si>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</si>
  <si>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</si>
  <si>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</si>
  <si>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</si>
  <si>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</si>
  <si>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</si>
  <si>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</si>
  <si>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</si>
  <si>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</si>
  <si>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</si>
  <si>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</si>
  <si>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</si>
  <si>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</si>
  <si>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</si>
  <si>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</si>
  <si>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</si>
  <si>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</si>
  <si>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</si>
  <si>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</si>
  <si>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</si>
  <si>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</si>
  <si>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</si>
  <si>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</si>
  <si>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</si>
  <si>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</si>
  <si>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</si>
  <si>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</si>
  <si>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</si>
  <si>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</si>
  <si>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</si>
  <si>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</si>
  <si>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</si>
  <si>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</si>
  <si>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</si>
  <si>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</si>
  <si>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</si>
  <si>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</si>
  <si>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</si>
  <si>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</si>
  <si>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</si>
  <si>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</si>
  <si>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</si>
  <si>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</si>
  <si>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</si>
  <si>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</si>
  <si>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</si>
  <si>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</si>
  <si>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</si>
  <si>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</si>
  <si>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</si>
  <si>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</si>
  <si>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</si>
  <si>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</si>
  <si>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</si>
  <si>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</si>
  <si>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</si>
  <si>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</si>
  <si>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</si>
  <si>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</si>
  <si>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</si>
  <si>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</si>
  <si>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</si>
  <si>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</si>
  <si>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</si>
  <si>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</si>
  <si>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</si>
  <si>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</si>
  <si>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</si>
  <si>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</si>
  <si>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</si>
  <si>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</si>
  <si>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</si>
  <si>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</si>
  <si>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</si>
  <si>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</si>
  <si>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</si>
  <si>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</si>
  <si>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</si>
  <si>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</si>
  <si>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</si>
  <si>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</si>
  <si>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</si>
  <si>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</si>
  <si>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</si>
  <si>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</si>
  <si>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</si>
  <si>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</si>
  <si>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</si>
  <si>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</si>
  <si>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</si>
  <si>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</si>
  <si>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</si>
  <si>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</si>
  <si>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</si>
  <si>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</si>
  <si>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</si>
  <si>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</si>
  <si>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</si>
  <si>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</si>
  <si>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</si>
  <si>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</si>
  <si>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</si>
  <si>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</si>
  <si>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</si>
  <si>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</si>
  <si>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</si>
  <si>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</si>
  <si>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</si>
  <si>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</si>
  <si>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</si>
  <si>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</si>
  <si>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</si>
  <si>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</si>
  <si>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</si>
  <si>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</si>
  <si>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</si>
  <si>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</si>
  <si>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</si>
  <si>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</si>
  <si>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</si>
  <si>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</si>
  <si>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</si>
  <si>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</si>
  <si>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</si>
  <si>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</si>
  <si>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</si>
  <si>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</si>
  <si>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</si>
  <si>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</si>
  <si>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</si>
  <si>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</si>
  <si>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</si>
  <si>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</si>
  <si>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</si>
  <si>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</si>
  <si>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</si>
  <si>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</si>
  <si>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</si>
  <si>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</si>
  <si>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</si>
  <si>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</si>
  <si>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</si>
  <si>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</si>
  <si>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</si>
  <si>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</si>
  <si>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</si>
  <si>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</si>
  <si>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</si>
  <si>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</si>
  <si>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</si>
  <si>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</si>
  <si>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</si>
  <si>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</si>
  <si>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</si>
  <si>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</si>
  <si>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</si>
  <si>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</si>
  <si>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</si>
  <si>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</si>
  <si>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</si>
  <si>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</si>
  <si>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</si>
  <si>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</si>
  <si>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</si>
  <si>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</si>
  <si>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</si>
  <si>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</si>
  <si>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</si>
  <si>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</si>
  <si>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</si>
  <si>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</si>
  <si>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</si>
  <si>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</si>
  <si>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</si>
  <si>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</si>
  <si>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</si>
  <si>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</si>
  <si>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</si>
  <si>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</si>
  <si>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</si>
  <si>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</si>
  <si>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</si>
  <si>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</si>
  <si>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</si>
  <si>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</si>
  <si>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</si>
  <si>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</si>
  <si>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</si>
  <si>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</si>
  <si>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</si>
  <si>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</si>
  <si>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</si>
  <si>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</si>
  <si>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</si>
  <si>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</si>
  <si>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</si>
  <si>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</si>
  <si>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</si>
  <si>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</si>
  <si>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</si>
  <si>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</si>
  <si>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</si>
  <si>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</si>
  <si>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</si>
  <si>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</si>
  <si>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</si>
  <si>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</si>
  <si>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</si>
  <si>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</si>
  <si>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</si>
  <si>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</si>
  <si>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</si>
  <si>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</si>
  <si>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</si>
  <si>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</si>
  <si>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</si>
  <si>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</si>
  <si>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</si>
  <si>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</si>
  <si>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</si>
  <si>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</si>
  <si>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</si>
  <si>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</si>
  <si>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</si>
  <si>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</si>
  <si>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</si>
  <si>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</si>
  <si>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</si>
  <si>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</si>
  <si>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</si>
  <si>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</si>
  <si>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</si>
  <si>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</si>
  <si>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</si>
  <si>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</si>
  <si>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</si>
  <si>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</si>
  <si>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</si>
  <si>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</si>
  <si>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</si>
  <si>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</si>
  <si>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</si>
  <si>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</si>
  <si>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</si>
  <si>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</si>
  <si>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</si>
  <si>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</si>
  <si>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</si>
  <si>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</si>
  <si>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</si>
  <si>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</si>
  <si>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</si>
  <si>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</si>
  <si>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</si>
  <si>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</si>
  <si>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</si>
  <si>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</si>
  <si>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</si>
  <si>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</si>
  <si>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</si>
  <si>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</si>
  <si>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</si>
  <si>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</si>
  <si>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</si>
  <si>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</si>
  <si>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</si>
  <si>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</si>
  <si>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</si>
  <si>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</si>
  <si>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</si>
  <si>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</si>
  <si>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</si>
  <si>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</si>
  <si>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</si>
  <si>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</si>
  <si>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</si>
  <si>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</si>
  <si>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</si>
  <si>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</si>
  <si>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</si>
  <si>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</si>
  <si>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</si>
  <si>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</si>
  <si>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</si>
  <si>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</si>
  <si>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</si>
  <si>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</si>
  <si>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</si>
  <si>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</si>
  <si>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</si>
  <si>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</si>
  <si>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</si>
  <si>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</si>
  <si>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</si>
  <si>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</si>
  <si>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</si>
  <si>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</si>
  <si>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</si>
  <si>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</si>
  <si>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</si>
  <si>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</si>
  <si>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</si>
  <si>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</si>
  <si>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</si>
  <si>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</si>
  <si>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</si>
  <si>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</si>
  <si>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</si>
  <si>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</si>
  <si>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</si>
  <si>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</si>
  <si>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</si>
  <si>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</si>
  <si>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</si>
  <si>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</si>
  <si>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</si>
  <si>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</si>
  <si>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</si>
  <si>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</si>
  <si>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</si>
  <si>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</si>
  <si>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</si>
  <si>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</si>
  <si>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</si>
  <si>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</si>
  <si>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</si>
  <si>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</si>
  <si>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</si>
  <si>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</si>
  <si>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</si>
  <si>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</si>
  <si>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</si>
  <si>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</si>
  <si>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</si>
  <si>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</si>
  <si>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</si>
  <si>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</si>
  <si>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</si>
  <si>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</si>
  <si>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</si>
  <si>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</si>
  <si>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</si>
  <si>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</si>
  <si>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</si>
  <si>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</si>
  <si>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</si>
  <si>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</si>
  <si>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</si>
  <si>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</si>
  <si>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</si>
  <si>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</si>
  <si>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</si>
  <si>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</si>
  <si>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</si>
  <si>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</si>
  <si>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</si>
  <si>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</si>
  <si>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</si>
  <si>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</si>
  <si>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</si>
  <si>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</si>
  <si>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</si>
  <si>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</si>
  <si>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</si>
  <si>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</si>
  <si>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</si>
  <si>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</si>
  <si>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</si>
  <si>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</si>
  <si>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</si>
  <si>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</si>
  <si>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</si>
  <si>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</si>
  <si>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</si>
  <si>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</si>
  <si>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</si>
  <si>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</si>
  <si>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</si>
  <si>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</si>
  <si>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</si>
  <si>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</si>
  <si>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</si>
  <si>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</si>
  <si>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</si>
  <si>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</si>
  <si>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</si>
  <si>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</si>
  <si>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</si>
  <si>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</si>
  <si>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</si>
  <si>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</si>
  <si>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</si>
  <si>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</si>
  <si>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</si>
  <si>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</si>
  <si>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</si>
  <si>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</si>
  <si>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</si>
  <si>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</si>
  <si>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</si>
  <si>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</si>
  <si>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</si>
  <si>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</si>
  <si>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</si>
  <si>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</si>
  <si>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</si>
  <si>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</si>
  <si>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</si>
  <si>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</si>
  <si>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</si>
  <si>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</si>
  <si>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</si>
  <si>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</si>
  <si>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</si>
  <si>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</si>
  <si>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</si>
  <si>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</si>
  <si>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</si>
  <si>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</si>
  <si>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</si>
  <si>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</si>
  <si>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</si>
  <si>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</si>
  <si>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</si>
  <si>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</si>
  <si>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</si>
  <si>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</si>
  <si>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</si>
  <si>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</si>
  <si>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</si>
  <si>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</si>
  <si>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</si>
  <si>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</si>
  <si>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</si>
  <si>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</si>
  <si>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</si>
  <si>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</si>
  <si>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</si>
  <si>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</si>
  <si>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</si>
  <si>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</si>
  <si>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</si>
  <si>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</si>
  <si>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</si>
  <si>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</si>
  <si>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</si>
  <si>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</si>
  <si>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</si>
  <si>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</si>
  <si>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</si>
  <si>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</si>
  <si>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</si>
  <si>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</si>
  <si>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</si>
  <si>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</si>
  <si>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</si>
  <si>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</si>
  <si>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</si>
  <si>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</si>
  <si>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</si>
  <si>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</si>
  <si>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</si>
  <si>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</si>
  <si>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</si>
  <si>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</si>
  <si>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</si>
  <si>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</si>
  <si>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</si>
  <si>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</si>
  <si>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</si>
  <si>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</si>
  <si>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</si>
  <si>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</si>
  <si>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</si>
  <si>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</si>
  <si>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</si>
  <si>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</si>
  <si>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</si>
  <si>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</si>
  <si>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</si>
  <si>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</si>
  <si>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</si>
  <si>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</si>
  <si>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</si>
  <si>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</si>
  <si>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</si>
  <si>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</si>
  <si>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</si>
  <si>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</si>
  <si>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</si>
  <si>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</si>
  <si>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</si>
  <si>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</si>
  <si>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</si>
  <si>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</si>
  <si>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</si>
  <si>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</si>
  <si>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</si>
  <si>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</si>
  <si>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</si>
  <si>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</si>
  <si>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</si>
  <si>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</si>
  <si>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</si>
  <si>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</si>
  <si>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</si>
  <si>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</si>
  <si>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</si>
  <si>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</si>
  <si>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</si>
  <si>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</si>
  <si>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</si>
  <si>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</si>
  <si>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</si>
  <si>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</si>
  <si>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</si>
  <si>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</si>
  <si>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</si>
  <si>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</si>
  <si>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</si>
  <si>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</si>
  <si>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</si>
  <si>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</si>
  <si>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</si>
  <si>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</si>
  <si>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</si>
  <si>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</si>
  <si>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</si>
  <si>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</si>
  <si>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</si>
  <si>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</si>
  <si>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</si>
  <si>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</si>
  <si>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</si>
  <si>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</si>
  <si>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</si>
  <si>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</si>
  <si>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</si>
  <si>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</si>
  <si>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</si>
  <si>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</si>
  <si>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</si>
  <si>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</si>
  <si>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</si>
  <si>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</si>
  <si>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</si>
  <si>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</si>
  <si>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</si>
  <si>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</si>
  <si>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</si>
  <si>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</si>
  <si>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</si>
  <si>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</si>
  <si>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</si>
  <si>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</si>
  <si>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</si>
  <si>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</si>
  <si>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</si>
  <si>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</si>
  <si>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</si>
  <si>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</si>
  <si>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</si>
  <si>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</si>
  <si>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</si>
  <si>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</si>
  <si>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</si>
  <si>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</si>
  <si>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</si>
  <si>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</si>
  <si>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</si>
  <si>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</si>
  <si>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</si>
  <si>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</si>
  <si>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</si>
  <si>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</si>
  <si>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</si>
  <si>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</si>
  <si>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</si>
  <si>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</si>
  <si>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</si>
  <si>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</si>
  <si>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</si>
  <si>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</si>
  <si>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</si>
  <si>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</si>
  <si>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</si>
  <si>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</si>
  <si>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</si>
  <si>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</si>
  <si>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</si>
  <si>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</si>
  <si>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</si>
  <si>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</si>
  <si>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</si>
  <si>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</si>
  <si>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</si>
  <si>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</si>
  <si>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</si>
  <si>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</si>
  <si>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</si>
  <si>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</si>
  <si>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</si>
  <si>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</si>
  <si>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</si>
  <si>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</si>
  <si>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</si>
  <si>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</si>
  <si>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</si>
  <si>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</si>
  <si>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</si>
  <si>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</si>
  <si>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</si>
  <si>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</si>
  <si>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</si>
  <si>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</si>
  <si>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</si>
  <si>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</si>
  <si>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</si>
  <si>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</si>
  <si>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</si>
  <si>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</si>
  <si>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</si>
  <si>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</si>
  <si>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</si>
  <si>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</si>
  <si>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</si>
  <si>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</si>
  <si>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</si>
  <si>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</si>
  <si>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</si>
  <si>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</si>
  <si>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</si>
  <si>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</si>
  <si>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</si>
  <si>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</si>
  <si>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</si>
  <si>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</si>
  <si>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</si>
  <si>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</si>
  <si>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</si>
  <si>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</si>
  <si>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</si>
  <si>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</si>
  <si>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</si>
  <si>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</si>
  <si>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</si>
  <si>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</si>
  <si>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</si>
  <si>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</si>
  <si>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</si>
  <si>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</si>
  <si>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</si>
  <si>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</si>
  <si>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</si>
  <si>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</si>
  <si>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</si>
  <si>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</si>
  <si>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</si>
  <si>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</si>
  <si>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</si>
  <si>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</si>
  <si>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</si>
  <si>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</si>
  <si>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</si>
  <si>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</si>
  <si>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</si>
  <si>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</si>
  <si>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</si>
  <si>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</si>
  <si>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</si>
  <si>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</si>
  <si>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</si>
  <si>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</si>
  <si>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</si>
  <si>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</si>
  <si>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</si>
  <si>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</si>
  <si>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</si>
  <si>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</si>
  <si>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</si>
  <si>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</si>
  <si>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</si>
  <si>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</si>
  <si>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</si>
  <si>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</si>
  <si>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</si>
  <si>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</si>
  <si>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</si>
  <si>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</si>
  <si>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</si>
  <si>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</si>
  <si>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</si>
  <si>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</si>
  <si>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</si>
  <si>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</si>
  <si>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</si>
  <si>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</si>
  <si>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</si>
  <si>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</si>
  <si>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</si>
  <si>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</si>
  <si>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</si>
  <si>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</si>
  <si>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</si>
  <si>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</si>
  <si>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</si>
  <si>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</si>
  <si>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</si>
  <si>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</si>
  <si>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</si>
  <si>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</si>
  <si>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</si>
  <si>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</si>
  <si>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</si>
  <si>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</si>
  <si>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</si>
  <si>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</si>
  <si>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</si>
  <si>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</si>
  <si>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</si>
  <si>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</si>
  <si>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</si>
  <si>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</si>
  <si>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</si>
  <si>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</si>
  <si>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</si>
  <si>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</si>
  <si>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</si>
  <si>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</si>
  <si>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</si>
  <si>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</si>
  <si>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</si>
  <si>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</si>
  <si>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</si>
  <si>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</si>
  <si>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</si>
  <si>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</si>
  <si>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</si>
  <si>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</si>
  <si>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</si>
  <si>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</si>
  <si>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</si>
  <si>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</si>
  <si>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</si>
  <si>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</si>
  <si>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</si>
  <si>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</si>
  <si>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</si>
  <si>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</si>
  <si>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</si>
  <si>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</si>
  <si>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</si>
  <si>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</si>
  <si>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</si>
  <si>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</si>
  <si>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</si>
  <si>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</si>
  <si>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</si>
  <si>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</si>
  <si>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</si>
  <si>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</si>
  <si>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</si>
  <si>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</si>
  <si>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</si>
  <si>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</si>
  <si>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</si>
  <si>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</si>
  <si>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</si>
  <si>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</si>
  <si>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</si>
  <si>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</si>
  <si>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</si>
  <si>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</si>
  <si>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</si>
  <si>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</si>
  <si>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</si>
  <si>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</si>
  <si>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</si>
  <si>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</si>
  <si>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</si>
  <si>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</si>
  <si>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</si>
  <si>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</si>
  <si>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</si>
  <si>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</si>
  <si>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</si>
  <si>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</si>
  <si>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</si>
  <si>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</si>
  <si>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</si>
  <si>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</si>
  <si>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</si>
  <si>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</si>
  <si>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</si>
  <si>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</si>
  <si>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</si>
  <si>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</si>
  <si>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</si>
  <si>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</si>
  <si>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</si>
  <si>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</si>
  <si>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</si>
  <si>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</si>
  <si>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</si>
  <si>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</si>
  <si>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</si>
  <si>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</si>
  <si>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</si>
  <si>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</si>
  <si>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</si>
  <si>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</si>
  <si>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</si>
  <si>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</si>
  <si>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</si>
  <si>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</si>
  <si>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</si>
  <si>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</si>
  <si>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</si>
  <si>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</si>
  <si>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</si>
  <si>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</si>
  <si>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</si>
  <si>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</si>
  <si>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</si>
  <si>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</si>
  <si>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</si>
  <si>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</si>
  <si>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</si>
  <si>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</si>
  <si>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</si>
  <si>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</si>
  <si>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</si>
  <si>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</si>
  <si>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</si>
  <si>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</si>
  <si>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</si>
  <si>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</si>
  <si>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</si>
  <si>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</si>
  <si>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</si>
  <si>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</si>
  <si>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</si>
  <si>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</si>
  <si>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</si>
  <si>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</si>
  <si>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</si>
  <si>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</si>
  <si>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</si>
  <si>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</si>
  <si>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</si>
  <si>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</si>
  <si>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</si>
  <si>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</si>
  <si>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</si>
  <si>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</si>
  <si>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</si>
  <si>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</si>
  <si>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</si>
  <si>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</si>
  <si>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</si>
  <si>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</si>
  <si>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</si>
  <si>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</si>
  <si>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</si>
  <si>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</si>
  <si>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</si>
  <si>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</si>
  <si>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</si>
  <si>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</si>
  <si>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</si>
  <si>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</si>
  <si>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</si>
  <si>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</si>
  <si>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</si>
  <si>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</si>
  <si>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</si>
  <si>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</si>
  <si>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</si>
  <si>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</si>
  <si>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</si>
  <si>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</si>
  <si>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</si>
  <si>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</si>
  <si>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</si>
  <si>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</si>
  <si>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</si>
  <si>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</si>
  <si>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</si>
  <si>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</si>
  <si>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</si>
  <si>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</si>
  <si>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</si>
  <si>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</si>
  <si>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</si>
  <si>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</si>
  <si>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</si>
  <si>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</si>
  <si>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</si>
  <si>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</si>
  <si>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</si>
  <si>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</si>
  <si>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</si>
  <si>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</si>
  <si>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</si>
  <si>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</si>
  <si>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</si>
  <si>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</si>
  <si>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</si>
  <si>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</si>
  <si>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</si>
  <si>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</si>
  <si>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</si>
  <si>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</si>
  <si>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</si>
  <si>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</si>
  <si>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</si>
  <si>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</si>
  <si>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</si>
  <si>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</si>
  <si>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</si>
  <si>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</si>
  <si>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</si>
  <si>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</si>
  <si>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</si>
  <si>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</si>
  <si>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</si>
  <si>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</si>
  <si>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</si>
  <si>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</si>
  <si>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</si>
  <si>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</si>
  <si>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</si>
  <si>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</si>
  <si>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</si>
  <si>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</si>
  <si>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</si>
  <si>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</si>
  <si>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</si>
  <si>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</si>
  <si>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</si>
  <si>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</si>
  <si>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</si>
  <si>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</si>
  <si>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</si>
  <si>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</si>
  <si>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</si>
  <si>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</si>
  <si>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</si>
  <si>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</si>
  <si>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</si>
  <si>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</si>
  <si>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</si>
  <si>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</si>
  <si>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</si>
  <si>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</si>
  <si>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</si>
  <si>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</si>
  <si>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</si>
  <si>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</si>
  <si>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</si>
  <si>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</si>
  <si>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</si>
  <si>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</si>
  <si>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</si>
  <si>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</si>
  <si>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</si>
  <si>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</si>
  <si>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</si>
  <si>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</si>
  <si>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</si>
  <si>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</si>
  <si>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</si>
  <si>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</si>
  <si>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</si>
  <si>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</si>
  <si>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</si>
  <si>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</si>
  <si>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</si>
  <si>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</si>
  <si>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</si>
  <si>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</si>
  <si>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</si>
  <si>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</si>
  <si>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</si>
  <si>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</si>
  <si>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</si>
  <si>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</si>
  <si>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</si>
  <si>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</si>
  <si>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</si>
  <si>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</si>
  <si>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</si>
  <si>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</si>
  <si>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</si>
  <si>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</si>
  <si>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</si>
  <si>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</si>
  <si>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</si>
  <si>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</si>
  <si>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</si>
  <si>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</si>
  <si>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</si>
  <si>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</si>
  <si>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</si>
  <si>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</si>
  <si>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</si>
  <si>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</si>
  <si>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</si>
  <si>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</si>
  <si>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</si>
  <si>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</si>
  <si>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</si>
  <si>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</si>
  <si>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</si>
  <si>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</si>
  <si>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</si>
  <si>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</si>
  <si>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</si>
  <si>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</si>
  <si>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</si>
  <si>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</si>
  <si>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</si>
  <si>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</si>
  <si>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</si>
  <si>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</si>
  <si>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</si>
  <si>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</si>
  <si>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</si>
  <si>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</si>
  <si>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</si>
  <si>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</si>
  <si>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</si>
  <si>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</si>
  <si>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</si>
  <si>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</si>
  <si>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</si>
  <si>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</si>
  <si>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</si>
  <si>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</si>
  <si>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</si>
  <si>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</si>
  <si>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</si>
  <si>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</si>
  <si>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</si>
  <si>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</si>
  <si>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</si>
  <si>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</si>
  <si>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</si>
  <si>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</si>
  <si>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</si>
  <si>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</si>
  <si>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</si>
  <si>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</si>
  <si>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</si>
  <si>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</si>
  <si>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</si>
  <si>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</si>
  <si>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</si>
  <si>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</si>
  <si>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</si>
  <si>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</si>
  <si>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</si>
  <si>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</si>
  <si>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</si>
  <si>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</si>
  <si>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</si>
  <si>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</si>
  <si>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</si>
  <si>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</si>
  <si>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</si>
  <si>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</si>
  <si>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</si>
  <si>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</si>
  <si>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</si>
  <si>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</si>
  <si>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</si>
  <si>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</si>
  <si>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</si>
  <si>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</si>
  <si>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</si>
  <si>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</si>
  <si>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</si>
  <si>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</si>
  <si>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</si>
  <si>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</si>
  <si>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</si>
  <si>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</si>
  <si>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</si>
  <si>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</si>
  <si>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</si>
  <si>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</si>
  <si>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</si>
  <si>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</si>
  <si>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</si>
  <si>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</si>
  <si>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</si>
  <si>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</si>
  <si>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</si>
  <si>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</si>
  <si>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</si>
  <si>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</si>
  <si>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</si>
  <si>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</si>
  <si>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</si>
  <si>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</si>
  <si>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</si>
  <si>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</si>
  <si>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</si>
  <si>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</si>
  <si>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</si>
  <si>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</si>
  <si>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</si>
  <si>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</si>
  <si>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</si>
  <si>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</si>
  <si>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</si>
  <si>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</si>
  <si>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</si>
  <si>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</si>
  <si>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</si>
  <si>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</si>
  <si>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</si>
  <si>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</si>
  <si>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</si>
  <si>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</si>
  <si>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</si>
  <si>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</si>
  <si>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</si>
  <si>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</si>
  <si>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</si>
  <si>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</si>
  <si>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</si>
  <si>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</si>
  <si>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</si>
  <si>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</si>
  <si>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</si>
  <si>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</si>
  <si>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</si>
  <si>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</si>
  <si>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</si>
  <si>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</si>
  <si>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</si>
  <si>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</si>
  <si>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</si>
  <si>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</si>
  <si>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</si>
  <si>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</si>
  <si>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</si>
  <si>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</si>
  <si>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</si>
  <si>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</si>
  <si>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</si>
  <si>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</si>
  <si>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</si>
  <si>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</si>
  <si>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</si>
  <si>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</si>
  <si>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</si>
  <si>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</si>
  <si>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</si>
  <si>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</si>
  <si>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</si>
  <si>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</si>
  <si>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</si>
  <si>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</si>
  <si>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</si>
  <si>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</si>
  <si>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</si>
  <si>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</si>
  <si>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</si>
  <si>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</si>
  <si>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</si>
  <si>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</si>
  <si>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</si>
  <si>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</si>
  <si>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</si>
  <si>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</si>
  <si>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</si>
  <si>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</si>
  <si>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</si>
  <si>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</si>
  <si>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</si>
  <si>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</si>
  <si>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</si>
  <si>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</si>
  <si>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</si>
  <si>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</si>
  <si>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</si>
  <si>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</si>
  <si>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</si>
  <si>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</si>
  <si>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</si>
  <si>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</si>
  <si>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</si>
  <si>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</si>
  <si>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</si>
  <si>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</si>
  <si>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</si>
  <si>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</si>
  <si>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</si>
  <si>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</si>
  <si>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</si>
  <si>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</si>
  <si>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</si>
  <si>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</si>
  <si>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</si>
  <si>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</si>
  <si>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</si>
  <si>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</si>
  <si>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</si>
  <si>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</si>
  <si>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</si>
  <si>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</si>
  <si>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</si>
  <si>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</si>
  <si>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</si>
  <si>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</si>
  <si>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</si>
  <si>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</si>
  <si>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</si>
  <si>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</si>
  <si>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</si>
  <si>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</si>
  <si>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</si>
  <si>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</si>
  <si>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</si>
  <si>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</si>
  <si>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</si>
  <si>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</si>
  <si>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</si>
  <si>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</si>
  <si>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</si>
  <si>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</si>
  <si>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</si>
  <si>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</si>
  <si>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</si>
  <si>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</si>
  <si>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</si>
  <si>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</si>
  <si>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</si>
  <si>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</si>
  <si>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</si>
  <si>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</si>
  <si>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</si>
  <si>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</si>
  <si>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</si>
  <si>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</si>
  <si>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</si>
  <si>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</si>
  <si>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</si>
  <si>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</si>
  <si>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</si>
  <si>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</si>
  <si>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</si>
  <si>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</si>
  <si>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</si>
  <si>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</si>
  <si>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</si>
  <si>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</si>
  <si>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</si>
  <si>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</si>
  <si>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</si>
  <si>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</si>
  <si>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</si>
  <si>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</si>
  <si>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</si>
  <si>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</si>
  <si>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</si>
  <si>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</si>
  <si>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</si>
  <si>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</si>
  <si>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</si>
  <si>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</si>
  <si>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</si>
  <si>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</si>
  <si>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</si>
  <si>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</si>
  <si>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</si>
  <si>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</si>
  <si>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</si>
  <si>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</si>
  <si>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</si>
  <si>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</si>
  <si>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</si>
  <si>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</si>
  <si>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</si>
  <si>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</si>
  <si>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</si>
  <si>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</si>
  <si>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</si>
  <si>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</si>
  <si>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</si>
  <si>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</si>
  <si>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</si>
  <si>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</si>
  <si>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</si>
  <si>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</si>
  <si>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</si>
  <si>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</si>
  <si>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</si>
  <si>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</si>
  <si>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</si>
  <si>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</si>
  <si>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</si>
  <si>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</si>
  <si>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</si>
  <si>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</si>
  <si>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</si>
  <si>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</si>
  <si>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</si>
  <si>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</si>
  <si>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</si>
  <si>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</si>
  <si>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</si>
  <si>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</si>
  <si>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</si>
  <si>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</si>
  <si>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</si>
  <si>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</si>
  <si>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</si>
  <si>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</si>
  <si>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</si>
  <si>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</si>
  <si>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</si>
  <si>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</si>
  <si>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</si>
  <si>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</si>
  <si>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</si>
  <si>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</si>
  <si>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</si>
  <si>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</si>
  <si>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</si>
  <si>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</si>
  <si>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</si>
  <si>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</si>
  <si>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</si>
  <si>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</si>
  <si>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</si>
  <si>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</si>
  <si>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</si>
  <si>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</si>
  <si>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</si>
  <si>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</si>
  <si>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</si>
  <si>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</si>
  <si>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</si>
  <si>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</si>
  <si>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</si>
  <si>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</si>
  <si>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</si>
  <si>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</si>
  <si>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</si>
  <si>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</si>
  <si>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</si>
  <si>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</si>
  <si>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</si>
  <si>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</si>
  <si>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</si>
  <si>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</si>
  <si>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</si>
  <si>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</si>
  <si>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</si>
  <si>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</si>
  <si>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</si>
  <si>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</si>
  <si>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</si>
  <si>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</si>
  <si>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</si>
  <si>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</si>
  <si>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</si>
  <si>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</si>
  <si>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</si>
  <si>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</si>
  <si>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</si>
  <si>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</si>
  <si>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</si>
  <si>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</si>
  <si>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</si>
  <si>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</si>
  <si>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</si>
  <si>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</si>
  <si>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</si>
  <si>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</si>
  <si>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</si>
  <si>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</si>
  <si>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</si>
  <si>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</si>
  <si>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</si>
  <si>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</si>
  <si>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</si>
  <si>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</si>
  <si>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</si>
  <si>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</si>
  <si>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</si>
  <si>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</si>
  <si>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</si>
  <si>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</si>
  <si>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</si>
  <si>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</si>
  <si>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</si>
  <si>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</si>
  <si>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</si>
  <si>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</si>
  <si>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</si>
  <si>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</si>
  <si>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</si>
  <si>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</si>
  <si>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</si>
  <si>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</si>
  <si>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</si>
  <si>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</si>
  <si>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</si>
  <si>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</si>
  <si>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</si>
  <si>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</si>
  <si>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</si>
  <si>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</si>
  <si>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</si>
  <si>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</si>
  <si>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</si>
  <si>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</si>
  <si>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</si>
  <si>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</si>
  <si>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</si>
  <si>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</si>
  <si>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</si>
  <si>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</si>
  <si>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</si>
  <si>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</si>
  <si>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</si>
  <si>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</si>
  <si>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</si>
  <si>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</si>
  <si>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</si>
  <si>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</si>
  <si>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</si>
  <si>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</si>
  <si>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</si>
  <si>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</si>
  <si>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</si>
  <si>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</si>
  <si>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</si>
  <si>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</si>
  <si>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</si>
  <si>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</si>
  <si>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</si>
  <si>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</si>
  <si>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</si>
  <si>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</si>
  <si>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</si>
  <si>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</si>
  <si>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</si>
  <si>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</si>
  <si>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</si>
  <si>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</si>
  <si>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</si>
  <si>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</si>
  <si>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</si>
  <si>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</si>
  <si>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</si>
  <si>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</si>
  <si>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</si>
  <si>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</si>
  <si>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</si>
  <si>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</si>
  <si>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</si>
  <si>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</si>
  <si>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</si>
  <si>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</si>
  <si>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</si>
  <si>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</si>
  <si>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</si>
  <si>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</si>
  <si>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</si>
  <si>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</si>
  <si>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</si>
  <si>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</si>
  <si>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</si>
  <si>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</si>
  <si>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</si>
  <si>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</si>
  <si>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</si>
  <si>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</si>
  <si>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</si>
  <si>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</si>
  <si>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</si>
  <si>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</si>
  <si>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</si>
  <si>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</si>
  <si>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</si>
  <si>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</si>
  <si>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</si>
  <si>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</si>
  <si>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</si>
  <si>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</si>
  <si>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</si>
  <si>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</si>
  <si>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</si>
  <si>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</si>
  <si>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</si>
  <si>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</si>
  <si>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</si>
  <si>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</si>
  <si>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</si>
  <si>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</si>
  <si>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</si>
  <si>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</si>
  <si>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</si>
  <si>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</si>
  <si>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</si>
  <si>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</si>
  <si>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</si>
  <si>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</si>
  <si>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</si>
  <si>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</si>
  <si>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</si>
  <si>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</si>
  <si>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</si>
  <si>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</si>
  <si>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</si>
  <si>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</si>
  <si>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</si>
  <si>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</si>
  <si>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</si>
  <si>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</si>
  <si>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</si>
  <si>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</si>
  <si>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</si>
  <si>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</si>
  <si>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</si>
  <si>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</si>
  <si>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</si>
  <si>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</si>
  <si>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</si>
  <si>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</si>
  <si>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</si>
  <si>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</si>
  <si>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</si>
  <si>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</si>
  <si>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</si>
  <si>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</si>
  <si>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</si>
  <si>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</si>
  <si>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</si>
  <si>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</si>
  <si>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</si>
  <si>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</si>
  <si>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</si>
  <si>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</si>
  <si>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</si>
  <si>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</si>
  <si>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</si>
  <si>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</si>
  <si>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</si>
  <si>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</si>
  <si>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</si>
  <si>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</si>
  <si>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</si>
  <si>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</si>
  <si>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</si>
  <si>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</si>
  <si>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</si>
  <si>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</si>
  <si>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</si>
  <si>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</si>
  <si>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</si>
  <si>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</si>
  <si>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</si>
  <si>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</si>
  <si>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</si>
  <si>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</si>
  <si>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</si>
  <si>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</si>
  <si>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</si>
  <si>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</si>
  <si>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</si>
  <si>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</si>
  <si>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</si>
  <si>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</si>
  <si>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</si>
  <si>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</si>
  <si>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</si>
  <si>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</si>
  <si>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</si>
  <si>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</si>
  <si>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</si>
  <si>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</si>
  <si>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</si>
  <si>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</si>
  <si>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</si>
  <si>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</si>
  <si>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</si>
  <si>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</si>
  <si>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</si>
  <si>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</si>
  <si>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</si>
  <si>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</si>
  <si>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</si>
  <si>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</si>
  <si>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</si>
  <si>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</si>
  <si>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</si>
  <si>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</si>
  <si>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</si>
  <si>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</si>
  <si>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</si>
  <si>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</si>
  <si>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</si>
  <si>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</si>
  <si>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</si>
  <si>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</si>
  <si>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</si>
  <si>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</si>
  <si>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</si>
  <si>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</si>
  <si>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</si>
  <si>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</si>
  <si>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</si>
  <si>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</si>
  <si>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</si>
  <si>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</si>
  <si>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</si>
  <si>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</si>
  <si>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</si>
  <si>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</si>
  <si>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</si>
  <si>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</si>
  <si>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</si>
  <si>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</si>
  <si>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</si>
  <si>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</si>
  <si>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</si>
  <si>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</si>
  <si>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</si>
  <si>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</si>
  <si>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</si>
  <si>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</si>
  <si>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</si>
  <si>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</si>
  <si>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</si>
  <si>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</si>
  <si>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</si>
  <si>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</si>
  <si>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</si>
  <si>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</si>
  <si>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</si>
  <si>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</si>
  <si>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</si>
  <si>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</si>
  <si>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</si>
  <si>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</si>
  <si>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</si>
  <si>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</si>
  <si>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</si>
  <si>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</si>
  <si>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</si>
  <si>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</si>
  <si>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</si>
  <si>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</si>
  <si>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</si>
  <si>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</si>
  <si>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</si>
  <si>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</si>
  <si>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</si>
  <si>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</si>
  <si>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</si>
  <si>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</si>
  <si>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</si>
  <si>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</si>
  <si>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</si>
  <si>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</si>
  <si>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</si>
  <si>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</si>
  <si>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</si>
  <si>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</si>
  <si>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</si>
  <si>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</si>
  <si>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</si>
  <si>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</si>
  <si>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</si>
  <si>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</si>
  <si>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</si>
  <si>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</si>
  <si>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</si>
  <si>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</si>
  <si>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</si>
  <si>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</si>
  <si>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</si>
  <si>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</si>
  <si>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</si>
  <si>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</si>
  <si>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</si>
  <si>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</si>
  <si>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</si>
  <si>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</si>
  <si>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</si>
  <si>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</si>
  <si>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</si>
  <si>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</si>
  <si>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</si>
  <si>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</si>
  <si>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</si>
  <si>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</si>
  <si>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</si>
  <si>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</si>
  <si>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</si>
  <si>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</si>
  <si>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</si>
  <si>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</si>
  <si>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</si>
  <si>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</si>
  <si>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</si>
  <si>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</si>
  <si>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</si>
  <si>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</si>
  <si>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</si>
  <si>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</si>
  <si>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</si>
  <si>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</si>
  <si>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</si>
  <si>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</si>
  <si>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</si>
  <si>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</si>
  <si>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</si>
  <si>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</si>
  <si>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</si>
  <si>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</si>
  <si>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</si>
  <si>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</si>
  <si>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</si>
  <si>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</si>
  <si>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</si>
  <si>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</si>
  <si>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</si>
  <si>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</si>
  <si>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</si>
  <si>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</si>
  <si>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</si>
  <si>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</si>
  <si>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</si>
  <si>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</si>
  <si>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</si>
  <si>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</si>
  <si>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</si>
  <si>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</si>
  <si>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</si>
  <si>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</si>
  <si>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</si>
  <si>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</si>
  <si>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</si>
  <si>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</si>
  <si>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</si>
  <si>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</si>
  <si>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</si>
  <si>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</si>
  <si>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</si>
  <si>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</si>
  <si>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</si>
  <si>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</si>
  <si>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</si>
  <si>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</si>
  <si>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</si>
  <si>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</si>
  <si>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</si>
  <si>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</si>
  <si>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</si>
  <si>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</si>
  <si>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</si>
  <si>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</si>
  <si>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</si>
  <si>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</si>
  <si>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</si>
  <si>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</si>
  <si>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</si>
  <si>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</si>
  <si>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</si>
  <si>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</si>
  <si>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</si>
  <si>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</si>
  <si>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</si>
  <si>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</si>
  <si>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</si>
  <si>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</si>
  <si>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</si>
  <si>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</si>
  <si>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</si>
  <si>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</si>
  <si>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</si>
  <si>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</si>
  <si>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</si>
  <si>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</si>
  <si>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</si>
  <si>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</si>
  <si>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</si>
  <si>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</si>
  <si>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</si>
  <si>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</si>
  <si>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</si>
  <si>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</si>
  <si>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</si>
  <si>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</si>
  <si>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</si>
  <si>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</si>
  <si>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</si>
  <si>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</si>
  <si>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</si>
  <si>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</si>
  <si>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</si>
  <si>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</si>
  <si>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</si>
  <si>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</si>
  <si>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</si>
  <si>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</si>
  <si>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</si>
  <si>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</si>
  <si>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</si>
  <si>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</si>
  <si>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</si>
  <si>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</si>
  <si>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</si>
  <si>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</si>
  <si>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</si>
  <si>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</si>
  <si>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</si>
  <si>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</si>
  <si>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</si>
  <si>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</si>
  <si>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</si>
  <si>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</si>
  <si>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</si>
  <si>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</si>
  <si>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</si>
  <si>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</si>
  <si>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</si>
  <si>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</si>
  <si>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</si>
  <si>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</si>
  <si>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</si>
  <si>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</si>
  <si>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</si>
  <si>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</si>
  <si>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</si>
  <si>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</si>
  <si>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</si>
  <si>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</si>
  <si>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</si>
  <si>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</si>
  <si>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</si>
  <si>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</si>
  <si>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</si>
  <si>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</si>
  <si>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</si>
  <si>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</si>
  <si>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</si>
  <si>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</si>
  <si>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</si>
  <si>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</si>
  <si>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</si>
  <si>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</si>
  <si>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</si>
  <si>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</si>
  <si>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</si>
  <si>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</si>
  <si>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</si>
  <si>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</si>
  <si>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</si>
  <si>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</si>
  <si>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</si>
  <si>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</si>
  <si>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</si>
  <si>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</si>
  <si>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</si>
  <si>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</si>
  <si>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</si>
  <si>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</si>
  <si>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</si>
  <si>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</si>
  <si>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</si>
  <si>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</si>
  <si>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</si>
  <si>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</si>
  <si>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</si>
  <si>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</si>
  <si>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</si>
  <si>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</si>
  <si>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</si>
  <si>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</si>
  <si>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</si>
  <si>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</si>
  <si>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</si>
  <si>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</si>
  <si>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</si>
  <si>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</si>
  <si>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</si>
  <si>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</si>
  <si>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</si>
  <si>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</si>
  <si>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</si>
  <si>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</si>
  <si>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</si>
  <si>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</si>
  <si>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</si>
  <si>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</si>
  <si>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</si>
  <si>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</si>
  <si>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</si>
  <si>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</si>
  <si>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</si>
  <si>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</si>
  <si>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</si>
  <si>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</si>
  <si>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</si>
  <si>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</si>
  <si>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</si>
  <si>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</si>
  <si>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</si>
  <si>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</si>
  <si>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</si>
  <si>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</si>
  <si>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</si>
  <si>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</si>
  <si>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</si>
  <si>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</si>
  <si>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</si>
  <si>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</si>
  <si>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</si>
  <si>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</si>
  <si>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</si>
  <si>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</si>
  <si>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</si>
  <si>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</si>
  <si>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</si>
  <si>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</si>
  <si>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</si>
  <si>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</si>
  <si>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</si>
  <si>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</si>
  <si>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</si>
  <si>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</si>
  <si>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</si>
  <si>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</si>
  <si>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</si>
  <si>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</si>
  <si>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</si>
  <si>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</si>
  <si>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</si>
  <si>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</si>
  <si>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</si>
  <si>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</si>
  <si>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</si>
  <si>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</si>
  <si>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</si>
  <si>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</si>
  <si>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</si>
  <si>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</si>
  <si>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</si>
  <si>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</si>
  <si>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</si>
  <si>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</si>
  <si>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</si>
  <si>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</si>
  <si>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</si>
  <si>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</si>
  <si>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</si>
  <si>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</si>
  <si>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</si>
  <si>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</si>
  <si>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</si>
  <si>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</si>
  <si>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</si>
  <si>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</si>
  <si>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</si>
  <si>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</si>
  <si>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</si>
  <si>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</si>
  <si>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</si>
  <si>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</si>
  <si>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</si>
  <si>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</si>
  <si>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</si>
  <si>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</si>
  <si>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</si>
  <si>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</si>
  <si>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</si>
  <si>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</si>
  <si>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</si>
  <si>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</si>
  <si>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</si>
  <si>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</si>
  <si>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</si>
  <si>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</si>
  <si>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</si>
  <si>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</si>
  <si>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</si>
  <si>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</si>
  <si>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</si>
  <si>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</si>
  <si>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</si>
  <si>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</si>
  <si>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</si>
  <si>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</si>
  <si>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</si>
  <si>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</si>
  <si>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</si>
  <si>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</si>
  <si>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</si>
  <si>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</si>
  <si>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</si>
  <si>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</si>
  <si>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</si>
  <si>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</si>
  <si>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</si>
  <si>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</si>
  <si>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</si>
  <si>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</si>
  <si>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</si>
  <si>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</si>
  <si>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</si>
  <si>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</si>
  <si>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</si>
  <si>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</si>
  <si>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</si>
  <si>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</si>
  <si>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</si>
  <si>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</si>
  <si>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</si>
  <si>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</si>
  <si>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</si>
  <si>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</si>
  <si>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</si>
  <si>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</si>
  <si>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</si>
  <si>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</si>
  <si>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</si>
  <si>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</si>
  <si>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</si>
  <si>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</si>
  <si>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</si>
  <si>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</si>
  <si>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</si>
  <si>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</si>
  <si>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</si>
  <si>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</si>
  <si>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</si>
  <si>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</si>
  <si>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</si>
  <si>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</si>
  <si>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</si>
  <si>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</si>
  <si>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</si>
  <si>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</si>
  <si>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</si>
  <si>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</si>
  <si>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</si>
  <si>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</si>
  <si>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</si>
  <si>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</si>
  <si>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</si>
  <si>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</si>
  <si>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</si>
  <si>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</si>
  <si>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</si>
  <si>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</si>
  <si>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</si>
  <si>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</si>
  <si>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</si>
  <si>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</si>
  <si>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</si>
  <si>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</si>
  <si>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</si>
  <si>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</si>
  <si>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</si>
  <si>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</si>
  <si>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</si>
  <si>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</si>
  <si>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</si>
  <si>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</si>
  <si>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</si>
  <si>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</si>
  <si>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</si>
  <si>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</si>
  <si>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</si>
  <si>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</si>
  <si>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</si>
  <si>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</si>
  <si>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</si>
  <si>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</si>
  <si>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</si>
  <si>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</si>
  <si>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</si>
  <si>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</si>
  <si>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</si>
  <si>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</si>
  <si>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</si>
  <si>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</si>
  <si>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</si>
  <si>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</si>
  <si>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</si>
  <si>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</si>
  <si>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</si>
  <si>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</si>
  <si>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</si>
  <si>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</si>
  <si>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</si>
  <si>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</si>
  <si>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</si>
  <si>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</si>
  <si>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</si>
  <si>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</si>
  <si>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</si>
  <si>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</si>
  <si>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</si>
  <si>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</si>
  <si>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</si>
  <si>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</si>
  <si>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</si>
  <si>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</si>
  <si>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</si>
  <si>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</si>
  <si>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</si>
  <si>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</si>
  <si>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</si>
  <si>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</si>
  <si>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</si>
  <si>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</si>
  <si>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</si>
  <si>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</si>
  <si>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</si>
  <si>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</si>
  <si>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</si>
  <si>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</si>
  <si>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</si>
  <si>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</si>
  <si>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</si>
  <si>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</si>
  <si>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</si>
  <si>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</si>
  <si>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</si>
  <si>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</si>
  <si>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</si>
  <si>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</si>
  <si>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</si>
  <si>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</si>
  <si>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</si>
  <si>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</si>
  <si>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</si>
  <si>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</si>
  <si>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</si>
  <si>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</si>
  <si>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</si>
  <si>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</si>
  <si>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</si>
  <si>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</si>
  <si>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</si>
  <si>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</si>
  <si>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</si>
  <si>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</si>
  <si>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</si>
  <si>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</si>
  <si>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</si>
  <si>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</si>
  <si>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</si>
  <si>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</si>
  <si>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</si>
  <si>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</si>
  <si>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</si>
  <si>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</si>
  <si>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</si>
  <si>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</si>
  <si>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</si>
  <si>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</si>
  <si>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</si>
  <si>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</si>
  <si>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</si>
  <si>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</si>
  <si>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</si>
  <si>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</si>
  <si>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</si>
  <si>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</si>
  <si>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</si>
  <si>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</si>
  <si>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</si>
  <si>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</si>
  <si>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</si>
  <si>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</si>
  <si>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</si>
  <si>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</si>
  <si>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</si>
  <si>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</si>
  <si>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</si>
  <si>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</si>
  <si>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</si>
  <si>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</si>
  <si>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</si>
  <si>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</si>
  <si>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</si>
  <si>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</si>
  <si>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</si>
  <si>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</si>
  <si>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</si>
  <si>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</si>
  <si>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</si>
  <si>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</si>
  <si>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</si>
  <si>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</si>
  <si>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</si>
  <si>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</si>
  <si>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</si>
  <si>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</si>
  <si>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</si>
  <si>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</si>
  <si>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</si>
  <si>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</si>
  <si>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</si>
  <si>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</si>
  <si>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</si>
  <si>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</si>
  <si>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</si>
  <si>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</si>
  <si>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</si>
  <si>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</si>
  <si>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</si>
  <si>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</si>
  <si>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</si>
  <si>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</si>
  <si>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</si>
  <si>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</si>
  <si>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</si>
  <si>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</si>
  <si>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</si>
  <si>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</si>
  <si>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</si>
  <si>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</si>
  <si>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</si>
  <si>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</si>
  <si>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</si>
  <si>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</si>
  <si>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</si>
  <si>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</si>
  <si>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</si>
  <si>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</si>
  <si>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</si>
  <si>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</si>
  <si>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</si>
  <si>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</si>
  <si>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</si>
  <si>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</si>
  <si>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</si>
  <si>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</si>
  <si>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</si>
  <si>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</si>
  <si>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</si>
  <si>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</si>
  <si>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</si>
  <si>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</si>
  <si>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</si>
  <si>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</si>
  <si>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</si>
  <si>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</si>
  <si>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</si>
  <si>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</si>
  <si>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</si>
  <si>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</si>
  <si>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</si>
  <si>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</si>
  <si>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</si>
  <si>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</si>
  <si>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</si>
  <si>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</si>
  <si>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</si>
  <si>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</si>
  <si>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</si>
  <si>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</si>
  <si>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</si>
  <si>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</si>
  <si>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</si>
  <si>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</si>
  <si>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</si>
  <si>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</si>
  <si>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</si>
  <si>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</si>
  <si>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</si>
  <si>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</si>
  <si>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</si>
  <si>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</si>
  <si>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</si>
  <si>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</si>
  <si>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</si>
  <si>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</si>
  <si>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</si>
  <si>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</si>
  <si>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</si>
  <si>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</si>
  <si>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</si>
  <si>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</si>
  <si>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</si>
  <si>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</si>
  <si>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</si>
  <si>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</si>
  <si>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</si>
  <si>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</si>
  <si>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</si>
  <si>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</si>
  <si>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</si>
  <si>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</si>
  <si>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</si>
  <si>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</si>
  <si>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</si>
  <si>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</si>
  <si>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</si>
  <si>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</si>
  <si>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</si>
  <si>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</si>
  <si>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</si>
  <si>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</si>
  <si>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</si>
  <si>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</si>
  <si>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</si>
  <si>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</si>
  <si>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</si>
  <si>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</si>
  <si>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</si>
  <si>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</si>
  <si>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</si>
  <si>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</si>
  <si>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</si>
  <si>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</si>
  <si>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</si>
  <si>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</si>
  <si>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</si>
  <si>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</si>
  <si>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</si>
  <si>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</si>
  <si>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</si>
  <si>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</si>
  <si>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</si>
  <si>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</si>
  <si>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</si>
  <si>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</si>
  <si>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</si>
  <si>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</si>
  <si>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</si>
  <si>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</si>
  <si>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</si>
  <si>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</si>
  <si>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</si>
  <si>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</si>
  <si>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</si>
  <si>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</si>
  <si>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</si>
  <si>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</si>
  <si>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</si>
  <si>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</si>
  <si>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</si>
  <si>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</si>
  <si>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</si>
  <si>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</si>
  <si>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</si>
  <si>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</si>
  <si>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</si>
  <si>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</si>
  <si>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</si>
  <si>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</si>
  <si>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</si>
  <si>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</si>
  <si>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</si>
  <si>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</si>
  <si>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</si>
  <si>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</si>
  <si>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</si>
  <si>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</si>
  <si>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</si>
  <si>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</si>
  <si>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</si>
  <si>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</si>
  <si>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</si>
  <si>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</si>
  <si>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</si>
  <si>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</si>
  <si>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</si>
  <si>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</si>
  <si>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</si>
  <si>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</si>
  <si>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</si>
  <si>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</si>
  <si>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</si>
  <si>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</si>
  <si>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</si>
  <si>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</si>
  <si>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</si>
  <si>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</si>
  <si>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</si>
  <si>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</si>
  <si>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</si>
  <si>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</si>
  <si>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</si>
  <si>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</si>
  <si>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</si>
  <si>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</si>
  <si>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</si>
  <si>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</si>
  <si>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</si>
  <si>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</si>
  <si>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</si>
  <si>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</si>
  <si>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</si>
  <si>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</si>
  <si>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</si>
  <si>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</si>
  <si>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</si>
  <si>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</si>
  <si>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</si>
  <si>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</si>
  <si>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</si>
  <si>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</si>
  <si>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</si>
  <si>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</si>
  <si>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</si>
  <si>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</si>
  <si>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</si>
  <si>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</si>
  <si>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</si>
  <si>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</si>
  <si>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</si>
  <si>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</si>
  <si>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</si>
  <si>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</si>
  <si>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</si>
  <si>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</si>
  <si>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</si>
  <si>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</si>
  <si>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</si>
  <si>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</si>
  <si>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</si>
  <si>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</si>
  <si>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</si>
  <si>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</si>
  <si>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</si>
  <si>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</si>
  <si>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</si>
  <si>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</si>
  <si>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</si>
  <si>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</si>
  <si>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</si>
  <si>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</si>
  <si>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</si>
  <si>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</si>
  <si>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</si>
  <si>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</si>
  <si>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</si>
  <si>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</si>
  <si>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</si>
  <si>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</si>
  <si>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</si>
  <si>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</si>
  <si>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</si>
  <si>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</si>
  <si>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</si>
  <si>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</si>
  <si>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</si>
  <si>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</si>
  <si>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</si>
  <si>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</si>
  <si>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</si>
  <si>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</si>
  <si>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</si>
  <si>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</si>
  <si>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</si>
  <si>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</si>
  <si>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</si>
  <si>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</si>
  <si>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</si>
  <si>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</si>
  <si>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</si>
  <si>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</si>
  <si>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</si>
  <si>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</si>
  <si>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</si>
  <si>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</si>
  <si>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</si>
  <si>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</si>
  <si>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</si>
  <si>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</si>
  <si>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</si>
  <si>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</si>
  <si>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</si>
  <si>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</si>
  <si>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</si>
  <si>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</si>
  <si>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</si>
  <si>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</si>
  <si>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</si>
  <si>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</si>
  <si>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</si>
  <si>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</si>
  <si>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</si>
  <si>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</si>
  <si>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</si>
  <si>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</si>
  <si>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</si>
  <si>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</si>
  <si>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</si>
  <si>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</si>
  <si>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</si>
  <si>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</si>
  <si>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</si>
  <si>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</si>
  <si>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</si>
  <si>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</si>
  <si>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</si>
  <si>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</si>
  <si>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</si>
  <si>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</si>
  <si>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</si>
  <si>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</si>
  <si>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</si>
  <si>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</si>
  <si>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</si>
  <si>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</si>
  <si>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</si>
  <si>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</si>
  <si>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</si>
  <si>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</si>
  <si>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</si>
  <si>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</si>
  <si>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</si>
  <si>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</si>
  <si>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</si>
  <si>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</si>
  <si>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</si>
  <si>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</si>
  <si>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</si>
  <si>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</si>
  <si>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</si>
  <si>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</si>
  <si>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</si>
  <si>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</si>
  <si>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</si>
  <si>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</si>
  <si>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</si>
  <si>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</si>
  <si>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</si>
  <si>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</si>
  <si>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</si>
  <si>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</si>
  <si>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</si>
  <si>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</si>
  <si>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</si>
  <si>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</si>
  <si>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</si>
  <si>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</si>
  <si>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</si>
  <si>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</si>
  <si>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</si>
  <si>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</si>
  <si>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</si>
  <si>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</si>
  <si>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</si>
  <si>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</si>
  <si>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</si>
  <si>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</si>
  <si>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</si>
  <si>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</si>
  <si>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</si>
  <si>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</si>
  <si>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</si>
  <si>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</si>
  <si>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</si>
  <si>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</si>
  <si>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</si>
  <si>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</si>
  <si>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</si>
  <si>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</si>
  <si>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</si>
  <si>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</si>
  <si>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</si>
  <si>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</si>
  <si>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</si>
  <si>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</si>
  <si>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</si>
  <si>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</si>
  <si>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</si>
  <si>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</si>
  <si>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</si>
  <si>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</si>
  <si>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</si>
  <si>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</si>
  <si>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</si>
  <si>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</si>
  <si>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</si>
  <si>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</si>
  <si>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</si>
  <si>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</si>
  <si>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</si>
  <si>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</si>
  <si>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</si>
  <si>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</si>
  <si>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</si>
  <si>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</si>
  <si>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</si>
  <si>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</si>
  <si>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</si>
  <si>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</si>
  <si>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</si>
  <si>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</si>
  <si>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</si>
  <si>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</si>
  <si>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</si>
  <si>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</si>
  <si>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</si>
  <si>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</si>
  <si>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</si>
  <si>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</si>
  <si>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</si>
  <si>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</si>
  <si>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</si>
  <si>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</si>
  <si>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</si>
  <si>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</si>
  <si>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</si>
  <si>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</si>
  <si>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</si>
  <si>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</si>
  <si>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</si>
  <si>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</si>
  <si>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</si>
  <si>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</si>
  <si>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</si>
  <si>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</si>
  <si>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</si>
  <si>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</si>
  <si>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</si>
  <si>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</si>
  <si>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</si>
  <si>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</si>
  <si>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</si>
  <si>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</si>
  <si>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</si>
  <si>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</si>
  <si>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</si>
  <si>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</si>
  <si>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</si>
  <si>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</si>
  <si>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</si>
  <si>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</si>
  <si>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</si>
  <si>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</si>
  <si>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</si>
  <si>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</si>
  <si>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</si>
  <si>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</si>
  <si>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</si>
  <si>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</si>
  <si>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</si>
  <si>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</si>
  <si>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</si>
  <si>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</si>
  <si>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</si>
  <si>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</si>
  <si>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</si>
  <si>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</si>
  <si>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</si>
  <si>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</si>
  <si>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</si>
  <si>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</si>
  <si>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</si>
  <si>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</si>
  <si>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</si>
  <si>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</si>
  <si>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</si>
  <si>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</si>
  <si>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</si>
  <si>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</si>
  <si>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</si>
  <si>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</si>
  <si>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</si>
  <si>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</si>
  <si>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</si>
  <si>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</si>
  <si>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</si>
  <si>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</si>
  <si>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</si>
  <si>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</si>
  <si>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</si>
  <si>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</si>
  <si>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</si>
  <si>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</si>
  <si>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</si>
  <si>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</si>
  <si>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</si>
  <si>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</si>
  <si>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</si>
  <si>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</si>
  <si>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</si>
  <si>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</si>
  <si>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</si>
  <si>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</si>
  <si>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</si>
  <si>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</si>
  <si>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</si>
  <si>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</si>
  <si>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</si>
  <si>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</si>
  <si>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</si>
  <si>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</si>
  <si>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</si>
  <si>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</si>
  <si>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</si>
  <si>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</si>
  <si>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</si>
  <si>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</si>
  <si>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</si>
  <si>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</si>
  <si>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</si>
  <si>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</si>
  <si>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</si>
  <si>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</si>
  <si>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</si>
  <si>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</si>
  <si>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</si>
  <si>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</si>
  <si>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</si>
  <si>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</si>
  <si>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</si>
  <si>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</si>
  <si>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</si>
  <si>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</si>
  <si>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</si>
  <si>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</si>
  <si>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</si>
  <si>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</si>
  <si>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</si>
  <si>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</si>
  <si>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</si>
  <si>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</si>
  <si>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</si>
  <si>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</si>
  <si>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</si>
  <si>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</si>
  <si>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</si>
  <si>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</si>
  <si>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</si>
  <si>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</si>
  <si>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</si>
  <si>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</si>
  <si>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</si>
  <si>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</si>
  <si>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</si>
  <si>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</si>
  <si>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</si>
  <si>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</si>
  <si>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</si>
  <si>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</si>
  <si>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</si>
  <si>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</si>
  <si>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</si>
  <si>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</si>
  <si>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</si>
  <si>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</si>
  <si>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</si>
  <si>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</si>
  <si>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</si>
  <si>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</si>
  <si>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</si>
  <si>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</si>
  <si>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</si>
  <si>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</si>
  <si>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</si>
  <si>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</si>
  <si>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</si>
  <si>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</si>
  <si>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</si>
  <si>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</si>
  <si>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</si>
  <si>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</si>
  <si>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</si>
  <si>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</si>
  <si>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</si>
  <si>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</si>
  <si>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</si>
  <si>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</si>
  <si>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</si>
  <si>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</si>
  <si>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</si>
  <si>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</si>
  <si>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</si>
  <si>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</si>
  <si>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</si>
  <si>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</si>
  <si>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</si>
  <si>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</si>
  <si>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</si>
  <si>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</si>
  <si>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</si>
  <si>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</si>
  <si>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</si>
  <si>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</si>
  <si>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</si>
  <si>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</si>
  <si>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</si>
  <si>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</si>
  <si>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</si>
  <si>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</si>
  <si>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</si>
  <si>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</si>
  <si>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</si>
  <si>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</si>
  <si>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</si>
  <si>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</si>
  <si>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</si>
  <si>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</si>
  <si>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</si>
  <si>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</si>
  <si>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</si>
  <si>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</si>
  <si>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</si>
  <si>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</si>
  <si>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</si>
  <si>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</si>
  <si>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</si>
  <si>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</si>
  <si>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</si>
  <si>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</si>
  <si>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</si>
  <si>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</si>
  <si>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</si>
  <si>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</si>
  <si>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</si>
  <si>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</si>
  <si>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</si>
  <si>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</si>
  <si>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</si>
  <si>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</si>
  <si>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</si>
  <si>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</si>
  <si>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</si>
  <si>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</si>
  <si>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</si>
  <si>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</si>
  <si>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</si>
  <si>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</si>
  <si>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</si>
  <si>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</si>
  <si>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</si>
  <si>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</si>
  <si>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</si>
  <si>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</si>
  <si>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</si>
  <si>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</si>
  <si>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</si>
  <si>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</si>
  <si>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</si>
  <si>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</si>
  <si>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</si>
  <si>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</si>
  <si>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</si>
  <si>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</si>
  <si>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</si>
  <si>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</si>
  <si>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</si>
  <si>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</si>
  <si>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</si>
  <si>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</si>
  <si>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</si>
  <si>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</si>
  <si>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</si>
  <si>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</si>
  <si>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</si>
  <si>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</si>
  <si>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</si>
  <si>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</si>
  <si>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</si>
  <si>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</si>
  <si>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</si>
  <si>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</si>
  <si>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</si>
  <si>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</si>
  <si>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</si>
  <si>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</si>
  <si>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</si>
  <si>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</si>
  <si>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</si>
  <si>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</si>
  <si>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</si>
  <si>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</si>
  <si>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</si>
  <si>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</si>
  <si>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</si>
  <si>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</si>
  <si>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</si>
  <si>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</si>
  <si>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</si>
  <si>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</si>
  <si>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</si>
  <si>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</si>
  <si>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</si>
  <si>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</si>
  <si>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</si>
  <si>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</si>
  <si>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</si>
  <si>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</si>
  <si>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</si>
  <si>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</si>
  <si>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</si>
  <si>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</si>
  <si>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</si>
  <si>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</si>
  <si>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</si>
  <si>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</si>
  <si>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</si>
  <si>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</si>
  <si>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</si>
  <si>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</si>
  <si>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</si>
  <si>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</si>
  <si>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</si>
  <si>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</si>
  <si>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</si>
  <si>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</si>
  <si>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</si>
  <si>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</si>
  <si>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</si>
  <si>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</si>
  <si>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</si>
  <si>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</si>
  <si>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</si>
  <si>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</si>
  <si>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</si>
  <si>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</si>
  <si>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</si>
  <si>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</si>
  <si>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</si>
  <si>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</si>
  <si>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</si>
  <si>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</si>
  <si>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</si>
  <si>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</si>
  <si>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</si>
  <si>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</si>
  <si>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</si>
  <si>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</si>
  <si>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</si>
  <si>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</si>
  <si>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</si>
  <si>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</si>
  <si>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</si>
  <si>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</si>
  <si>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</si>
  <si>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</si>
  <si>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</si>
  <si>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</si>
  <si>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</si>
  <si>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</si>
  <si>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</si>
  <si>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</si>
  <si>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</si>
  <si>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</si>
  <si>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</si>
  <si>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</si>
  <si>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</si>
  <si>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</si>
  <si>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</si>
  <si>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</si>
  <si>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</si>
  <si>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</si>
  <si>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</si>
  <si>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</si>
  <si>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</si>
  <si>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</si>
  <si>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</si>
  <si>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</si>
  <si>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</si>
  <si>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</si>
  <si>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</si>
  <si>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</si>
  <si>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</si>
  <si>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</si>
  <si>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</si>
  <si>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</si>
  <si>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</si>
  <si>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</si>
  <si>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</si>
  <si>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</si>
  <si>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</si>
  <si>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</si>
  <si>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</si>
  <si>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</si>
  <si>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</si>
  <si>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</si>
  <si>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</si>
  <si>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</si>
  <si>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</si>
  <si>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</si>
  <si>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</si>
  <si>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</si>
  <si>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</si>
  <si>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</si>
  <si>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</si>
  <si>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</si>
  <si>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</si>
  <si>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</si>
  <si>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</si>
  <si>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</si>
  <si>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</si>
  <si>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</si>
  <si>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</si>
  <si>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</si>
  <si>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</si>
  <si>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</si>
  <si>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</si>
  <si>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</si>
  <si>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</si>
  <si>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</si>
  <si>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</si>
  <si>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</si>
  <si>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</si>
  <si>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</si>
  <si>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</si>
  <si>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</si>
  <si>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</si>
  <si>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</si>
  <si>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</si>
  <si>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</si>
  <si>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</si>
  <si>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</si>
  <si>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</si>
  <si>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</si>
  <si>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</si>
  <si>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</si>
  <si>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</si>
  <si>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</si>
  <si>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</si>
  <si>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</si>
  <si>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</si>
  <si>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</si>
  <si>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</si>
  <si>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</si>
  <si>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</si>
  <si>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</si>
  <si>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</si>
  <si>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</si>
  <si>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</si>
  <si>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</si>
  <si>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</si>
  <si>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</si>
  <si>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</si>
  <si>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</si>
  <si>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</si>
  <si>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</si>
  <si>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</si>
  <si>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</si>
  <si>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</si>
  <si>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</si>
  <si>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</si>
  <si>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</si>
  <si>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</si>
  <si>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</si>
  <si>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</si>
  <si>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</si>
  <si>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</si>
  <si>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</si>
  <si>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</si>
  <si>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</si>
  <si>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</si>
  <si>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</si>
  <si>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</si>
  <si>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</si>
  <si>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</si>
  <si>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</si>
  <si>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</si>
  <si>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</si>
  <si>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</si>
  <si>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</si>
  <si>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</si>
  <si>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</si>
  <si>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</si>
  <si>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</si>
  <si>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</si>
  <si>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</si>
  <si>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</si>
  <si>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</si>
  <si>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</si>
  <si>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</si>
  <si>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</si>
  <si>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</si>
  <si>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</si>
  <si>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</si>
  <si>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</si>
  <si>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</si>
  <si>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</si>
  <si>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</si>
  <si>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</si>
  <si>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</si>
  <si>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</si>
  <si>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</si>
  <si>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</si>
  <si>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</si>
  <si>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</si>
  <si>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</si>
  <si>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</si>
  <si>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</si>
  <si>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</si>
  <si>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</si>
  <si>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</si>
  <si>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</si>
  <si>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</si>
  <si>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</si>
  <si>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</si>
  <si>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</si>
  <si>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</si>
  <si>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</si>
  <si>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</si>
  <si>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</si>
  <si>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</si>
  <si>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</si>
  <si>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</si>
  <si>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</si>
  <si>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</si>
  <si>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</si>
  <si>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</si>
  <si>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</si>
  <si>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</si>
  <si>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</si>
  <si>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</si>
  <si>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</si>
  <si>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</si>
  <si>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</si>
  <si>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</si>
  <si>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</si>
  <si>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</si>
  <si>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</si>
  <si>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</si>
  <si>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</si>
  <si>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</si>
  <si>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</si>
  <si>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</si>
  <si>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</si>
  <si>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</si>
  <si>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</si>
  <si>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</si>
  <si>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</si>
  <si>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</si>
  <si>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</si>
  <si>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</si>
  <si>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</si>
  <si>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</si>
  <si>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</si>
  <si>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</si>
  <si>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</si>
  <si>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</si>
  <si>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</si>
  <si>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</si>
  <si>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</si>
  <si>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</si>
  <si>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</si>
  <si>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</si>
  <si>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</si>
  <si>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</si>
  <si>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</si>
  <si>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</si>
  <si>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</si>
  <si>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</si>
  <si>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</si>
  <si>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</si>
  <si>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</si>
  <si>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</si>
  <si>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</si>
  <si>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</si>
  <si>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</si>
  <si>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</si>
  <si>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</si>
  <si>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</si>
  <si>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</si>
  <si>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</si>
  <si>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</si>
  <si>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</si>
  <si>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</si>
  <si>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</si>
  <si>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</si>
  <si>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</si>
  <si>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</si>
  <si>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</si>
  <si>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</si>
  <si>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</si>
  <si>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</si>
  <si>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</si>
  <si>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</si>
  <si>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</si>
  <si>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</si>
  <si>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</si>
  <si>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</si>
  <si>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</si>
  <si>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</si>
  <si>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</si>
  <si>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</si>
  <si>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</si>
  <si>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</si>
  <si>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</si>
  <si>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</si>
  <si>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</si>
  <si>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</si>
  <si>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</si>
  <si>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</si>
  <si>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</si>
  <si>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</si>
  <si>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</si>
  <si>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</si>
  <si>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</si>
  <si>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</si>
  <si>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</si>
  <si>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</si>
  <si>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</si>
  <si>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</si>
  <si>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</si>
  <si>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</si>
  <si>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</si>
  <si>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</si>
  <si>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</si>
  <si>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</si>
  <si>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</si>
  <si>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</si>
  <si>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</si>
  <si>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</si>
  <si>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</si>
  <si>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</si>
  <si>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</si>
  <si>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</si>
  <si>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</si>
  <si>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</si>
  <si>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</si>
  <si>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</si>
  <si>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</si>
  <si>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</si>
  <si>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</si>
  <si>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</si>
  <si>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</si>
  <si>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</si>
  <si>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</si>
  <si>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</si>
  <si>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</si>
  <si>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</si>
  <si>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</si>
  <si>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</si>
  <si>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</si>
  <si>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</si>
  <si>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</si>
  <si>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</si>
  <si>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</si>
  <si>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</si>
  <si>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</si>
  <si>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</si>
  <si>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</si>
  <si>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</si>
  <si>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</si>
  <si>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</si>
  <si>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</si>
  <si>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</si>
  <si>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</si>
  <si>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</si>
  <si>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</si>
  <si>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</si>
  <si>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</si>
  <si>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</si>
  <si>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</si>
  <si>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</si>
  <si>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</si>
  <si>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</si>
  <si>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</si>
  <si>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</si>
  <si>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</si>
  <si>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</si>
  <si>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</si>
  <si>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</si>
  <si>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</si>
  <si>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</si>
  <si>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</si>
  <si>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</si>
  <si>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</si>
  <si>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</si>
  <si>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</si>
  <si>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</si>
  <si>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</si>
  <si>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</si>
  <si>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</si>
  <si>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</si>
  <si>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</si>
  <si>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</si>
  <si>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</si>
  <si>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</si>
  <si>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</si>
  <si>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</si>
  <si>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</si>
  <si>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</si>
  <si>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</si>
  <si>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</si>
  <si>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</si>
  <si>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</si>
  <si>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</si>
  <si>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</si>
  <si>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</si>
  <si>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</si>
  <si>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</si>
  <si>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</si>
  <si>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</si>
  <si>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</si>
  <si>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</si>
  <si>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</si>
  <si>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</si>
  <si>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</si>
  <si>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</si>
  <si>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</si>
  <si>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</si>
  <si>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</si>
  <si>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</si>
  <si>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</si>
  <si>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</si>
  <si>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</si>
  <si>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</si>
  <si>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</si>
  <si>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</si>
  <si>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</si>
  <si>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</si>
  <si>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</si>
  <si>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</si>
  <si>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</si>
  <si>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</si>
  <si>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</si>
  <si>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</si>
  <si>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</si>
  <si>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</si>
  <si>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</si>
  <si>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</si>
  <si>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</si>
  <si>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</si>
  <si>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</si>
  <si>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</si>
  <si>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</si>
  <si>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</si>
  <si>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</si>
  <si>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</si>
  <si>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</si>
  <si>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</si>
  <si>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</si>
  <si>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</si>
  <si>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</si>
  <si>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</si>
  <si>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</si>
  <si>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</si>
  <si>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</si>
  <si>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</si>
  <si>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</si>
  <si>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</si>
  <si>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</si>
  <si>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</si>
  <si>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</si>
  <si>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</si>
  <si>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</si>
  <si>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</si>
  <si>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</si>
  <si>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</si>
  <si>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</si>
  <si>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</si>
  <si>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</si>
  <si>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</si>
  <si>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</si>
  <si>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</si>
  <si>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</si>
  <si>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</si>
  <si>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</si>
  <si>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</si>
  <si>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</si>
  <si>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</si>
  <si>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</si>
  <si>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</si>
  <si>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</si>
  <si>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</si>
  <si>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</si>
  <si>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</si>
  <si>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</si>
  <si>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</si>
  <si>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</si>
  <si>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</si>
  <si>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</si>
  <si>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</si>
  <si>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</si>
  <si>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</si>
  <si>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</si>
  <si>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</si>
  <si>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</si>
  <si>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</si>
  <si>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</si>
  <si>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</si>
  <si>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</si>
  <si>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</si>
  <si>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</si>
  <si>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</si>
  <si>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</si>
  <si>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</si>
  <si>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</si>
  <si>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</si>
  <si>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</si>
  <si>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</si>
  <si>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</si>
  <si>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</si>
  <si>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</si>
  <si>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</si>
  <si>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</si>
  <si>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</si>
  <si>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</si>
  <si>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</si>
  <si>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</si>
  <si>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</si>
  <si>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</si>
  <si>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</si>
  <si>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</si>
  <si>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</si>
  <si>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</si>
  <si>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</si>
  <si>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</si>
  <si>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</si>
  <si>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</si>
  <si>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</si>
  <si>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</si>
  <si>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</si>
  <si>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</si>
  <si>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</si>
  <si>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</si>
  <si>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</si>
  <si>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</si>
  <si>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</si>
  <si>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</si>
  <si>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</si>
  <si>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</si>
  <si>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</si>
  <si>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</si>
  <si>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</si>
  <si>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</si>
  <si>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</si>
  <si>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</si>
  <si>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</si>
  <si>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</si>
  <si>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</si>
  <si>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</si>
  <si>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</si>
  <si>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</si>
  <si>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</si>
  <si>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</si>
  <si>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</si>
  <si>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</si>
  <si>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</si>
  <si>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</si>
  <si>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</si>
  <si>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</si>
  <si>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</si>
  <si>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</si>
  <si>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</si>
  <si>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</si>
  <si>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</si>
  <si>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</si>
  <si>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</si>
  <si>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</si>
  <si>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</si>
  <si>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</si>
  <si>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</si>
  <si>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</si>
  <si>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</si>
  <si>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</si>
  <si>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</si>
  <si>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</si>
  <si>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</si>
  <si>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</si>
  <si>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</si>
  <si>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</si>
  <si>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</si>
  <si>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</si>
  <si>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</si>
  <si>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</si>
  <si>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</si>
  <si>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</si>
  <si>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</si>
  <si>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</si>
  <si>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</si>
  <si>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</si>
  <si>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</si>
  <si>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</si>
  <si>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</si>
  <si>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</si>
  <si>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</si>
  <si>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</si>
  <si>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</si>
  <si>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</si>
  <si>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</si>
  <si>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</si>
  <si>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</si>
  <si>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</si>
  <si>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</si>
  <si>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</si>
  <si>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</si>
  <si>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</si>
  <si>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</si>
  <si>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</si>
  <si>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</si>
  <si>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</si>
  <si>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</si>
  <si>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</si>
  <si>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</si>
  <si>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</si>
  <si>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</si>
  <si>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</si>
  <si>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</si>
  <si>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</si>
  <si>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</si>
  <si>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</si>
  <si>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</si>
  <si>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</si>
  <si>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</si>
  <si>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</si>
  <si>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</si>
  <si>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</si>
  <si>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</si>
  <si>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</si>
  <si>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</si>
  <si>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</si>
  <si>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</si>
  <si>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</si>
  <si>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</si>
  <si>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</si>
  <si>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</si>
  <si>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</si>
  <si>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</si>
  <si>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</si>
  <si>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</si>
  <si>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</si>
  <si>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</si>
  <si>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</si>
  <si>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</si>
  <si>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</si>
  <si>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</si>
  <si>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</si>
  <si>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</si>
  <si>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</si>
  <si>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</si>
  <si>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</si>
  <si>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</si>
  <si>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</si>
  <si>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</si>
  <si>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</si>
  <si>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</si>
  <si>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</si>
  <si>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</si>
  <si>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</si>
  <si>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</si>
  <si>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</si>
  <si>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</si>
  <si>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</si>
  <si>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</si>
  <si>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</si>
  <si>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</si>
  <si>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</si>
  <si>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</si>
  <si>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</si>
  <si>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</si>
  <si>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</si>
  <si>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</si>
  <si>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</si>
  <si>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</si>
  <si>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</si>
  <si>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</si>
  <si>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</si>
  <si>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</si>
  <si>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</si>
  <si>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</si>
  <si>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</si>
  <si>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</si>
  <si>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</si>
  <si>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</si>
  <si>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</si>
  <si>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</si>
  <si>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</si>
  <si>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</si>
  <si>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</si>
  <si>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</si>
  <si>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</si>
  <si>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</si>
  <si>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</si>
  <si>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</si>
  <si>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</si>
  <si>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</si>
  <si>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</si>
  <si>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</si>
  <si>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</si>
  <si>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</si>
  <si>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</si>
  <si>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</si>
  <si>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</si>
  <si>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</si>
  <si>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</si>
  <si>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</si>
  <si>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</si>
  <si>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</si>
  <si>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</si>
  <si>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</si>
  <si>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</si>
  <si>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</si>
  <si>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</si>
  <si>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</si>
  <si>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</si>
  <si>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</si>
  <si>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</si>
  <si>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</si>
  <si>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</si>
  <si>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</si>
  <si>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</si>
  <si>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</si>
  <si>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</si>
  <si>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</si>
  <si>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</si>
  <si>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</si>
  <si>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</si>
  <si>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</si>
  <si>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</si>
  <si>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</si>
  <si>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</si>
  <si>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</si>
  <si>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</si>
  <si>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</si>
  <si>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</si>
  <si>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</si>
  <si>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</si>
  <si>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</si>
  <si>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</si>
  <si>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</si>
  <si>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</si>
  <si>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</si>
  <si>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</si>
  <si>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</si>
  <si>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</si>
  <si>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</si>
  <si>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</si>
  <si>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</si>
  <si>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</si>
  <si>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</si>
  <si>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</si>
  <si>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</si>
  <si>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</si>
  <si>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</si>
  <si>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</si>
  <si>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</si>
  <si>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</si>
  <si>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</si>
  <si>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</si>
  <si>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</si>
  <si>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</si>
  <si>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</si>
  <si>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</si>
  <si>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</si>
  <si>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</si>
  <si>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</si>
  <si>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</si>
  <si>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</si>
  <si>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</si>
  <si>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</si>
  <si>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</si>
  <si>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</si>
  <si>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</si>
  <si>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</si>
  <si>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</si>
  <si>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</si>
  <si>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</si>
  <si>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</si>
  <si>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</si>
  <si>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</si>
  <si>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</si>
  <si>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</si>
  <si>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</si>
  <si>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</si>
  <si>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</si>
  <si>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</si>
  <si>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</si>
  <si>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</si>
  <si>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</si>
  <si>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</si>
  <si>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</si>
  <si>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</si>
  <si>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</si>
  <si>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</si>
  <si>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</si>
  <si>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</si>
  <si>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</si>
  <si>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</si>
  <si>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</si>
  <si>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</si>
  <si>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</si>
  <si>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</si>
  <si>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</si>
  <si>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</si>
  <si>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</si>
  <si>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</si>
  <si>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</si>
  <si>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</si>
  <si>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</si>
  <si>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</si>
  <si>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</si>
  <si>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</si>
  <si>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</si>
  <si>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</si>
  <si>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</si>
  <si>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</si>
  <si>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</si>
  <si>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</si>
  <si>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</si>
  <si>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</si>
  <si>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</si>
  <si>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</si>
  <si>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</si>
  <si>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</si>
  <si>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</si>
  <si>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</si>
  <si>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</si>
  <si>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</si>
  <si>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</si>
  <si>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</si>
  <si>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</si>
  <si>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</si>
  <si>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</si>
  <si>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</si>
  <si>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</si>
  <si>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</si>
  <si>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</si>
  <si>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</si>
  <si>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</si>
  <si>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</si>
  <si>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</si>
  <si>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</si>
  <si>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</si>
  <si>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</si>
  <si>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</si>
  <si>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</si>
  <si>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</si>
  <si>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</si>
  <si>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</si>
  <si>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</si>
  <si>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</si>
  <si>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</si>
  <si>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</si>
  <si>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</si>
  <si>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</si>
  <si>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</si>
  <si>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</si>
  <si>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</si>
  <si>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</si>
  <si>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</si>
  <si>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</si>
  <si>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</si>
  <si>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</si>
  <si>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</si>
  <si>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</si>
  <si>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</si>
  <si>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</si>
  <si>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</si>
  <si>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</si>
  <si>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</si>
  <si>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</si>
  <si>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</si>
  <si>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</si>
  <si>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</si>
  <si>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</si>
  <si>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</si>
  <si>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</si>
  <si>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</si>
  <si>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</si>
  <si>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</si>
  <si>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</si>
  <si>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</si>
  <si>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</si>
  <si>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</si>
  <si>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</si>
  <si>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</si>
  <si>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</si>
  <si>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</si>
  <si>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</si>
  <si>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</si>
  <si>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</si>
  <si>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</si>
  <si>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</si>
  <si>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</si>
  <si>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</si>
  <si>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</si>
  <si>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</si>
  <si>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</si>
  <si>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</si>
  <si>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</si>
  <si>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</si>
  <si>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</si>
  <si>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</si>
  <si>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</si>
  <si>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</si>
  <si>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</si>
  <si>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</si>
  <si>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</si>
  <si>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</si>
  <si>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</si>
  <si>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</si>
  <si>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</si>
  <si>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</si>
  <si>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</si>
  <si>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</si>
  <si>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</si>
  <si>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</si>
  <si>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</si>
  <si>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</si>
  <si>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</si>
  <si>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</si>
  <si>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</si>
  <si>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</si>
  <si>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</si>
  <si>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</si>
  <si>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</si>
  <si>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</si>
  <si>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</si>
  <si>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</si>
  <si>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</si>
  <si>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</si>
  <si>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</si>
  <si>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</si>
  <si>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</si>
  <si>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</si>
  <si>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</si>
  <si>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</si>
  <si>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</si>
  <si>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</si>
  <si>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</si>
  <si>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</si>
  <si>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</si>
  <si>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</si>
  <si>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</si>
  <si>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</si>
  <si>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</si>
  <si>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</si>
  <si>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</si>
  <si>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</si>
  <si>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</si>
  <si>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</si>
  <si>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</si>
  <si>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</si>
  <si>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</si>
  <si>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</si>
  <si>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</si>
  <si>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</si>
  <si>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</si>
  <si>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</si>
  <si>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</si>
  <si>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</si>
  <si>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</si>
  <si>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</si>
  <si>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</si>
  <si>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</si>
  <si>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</si>
  <si>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</si>
  <si>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</si>
  <si>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</si>
  <si>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</si>
  <si>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</si>
  <si>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</si>
  <si>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</si>
  <si>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</si>
  <si>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</si>
  <si>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</si>
  <si>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</si>
  <si>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</si>
  <si>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</si>
  <si>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</si>
  <si>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</si>
  <si>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</si>
  <si>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</si>
  <si>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</si>
  <si>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</si>
  <si>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</si>
  <si>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</si>
  <si>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</si>
  <si>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</si>
  <si>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</si>
  <si>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</si>
  <si>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</si>
  <si>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</si>
  <si>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</si>
  <si>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</si>
  <si>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</si>
  <si>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</si>
  <si>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</si>
  <si>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</si>
  <si>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</si>
  <si>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</si>
  <si>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</si>
  <si>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</si>
  <si>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</si>
  <si>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</si>
  <si>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</si>
  <si>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</si>
  <si>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</si>
  <si>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</si>
  <si>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</si>
  <si>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</si>
  <si>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</si>
  <si>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</si>
  <si>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</si>
  <si>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</si>
  <si>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</si>
  <si>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</si>
  <si>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</si>
  <si>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</si>
  <si>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</si>
  <si>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</si>
  <si>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</si>
  <si>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</si>
  <si>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</si>
  <si>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</si>
  <si>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</si>
  <si>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</si>
  <si>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</si>
  <si>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</si>
  <si>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</si>
  <si>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</si>
  <si>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</si>
  <si>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</si>
  <si>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</si>
  <si>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</si>
  <si>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</si>
  <si>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</si>
  <si>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</si>
  <si>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</si>
  <si>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</si>
  <si>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</si>
  <si>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</si>
  <si>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</si>
  <si>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</si>
  <si>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</si>
  <si>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</si>
  <si>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</si>
  <si>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</si>
  <si>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</si>
  <si>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</si>
  <si>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</si>
  <si>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</si>
  <si>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</si>
  <si>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</si>
  <si>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</si>
  <si>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</si>
  <si>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</si>
  <si>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</si>
  <si>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</si>
  <si>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</si>
  <si>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</si>
  <si>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</si>
  <si>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</si>
  <si>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</si>
  <si>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</si>
  <si>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</si>
  <si>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</si>
  <si>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</si>
  <si>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</si>
  <si>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</si>
  <si>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</si>
  <si>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</si>
  <si>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</si>
  <si>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</si>
  <si>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</si>
  <si>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</si>
  <si>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</si>
  <si>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</si>
  <si>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</si>
  <si>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</si>
  <si>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</si>
  <si>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</si>
  <si>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</si>
  <si>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</si>
  <si>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</si>
  <si>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</si>
  <si>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</si>
  <si>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</si>
  <si>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</si>
  <si>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</si>
  <si>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</si>
  <si>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</si>
  <si>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</si>
  <si>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</si>
  <si>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</si>
  <si>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</si>
  <si>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</si>
  <si>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</si>
  <si>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</si>
  <si>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</si>
  <si>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</si>
  <si>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</si>
  <si>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</si>
  <si>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</si>
  <si>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</si>
  <si>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</si>
  <si>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</si>
  <si>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</si>
  <si>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</si>
  <si>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</si>
  <si>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</si>
  <si>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</si>
  <si>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</si>
  <si>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</si>
  <si>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</si>
  <si>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</si>
  <si>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</si>
  <si>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</si>
  <si>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</si>
  <si>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</si>
  <si>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</si>
  <si>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</si>
  <si>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</si>
  <si>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</si>
  <si>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</si>
  <si>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</si>
  <si>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</si>
  <si>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</si>
  <si>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</si>
  <si>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</si>
  <si>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</si>
  <si>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</si>
  <si>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</si>
  <si>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</si>
  <si>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</si>
  <si>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</si>
  <si>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</si>
  <si>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</si>
  <si>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</si>
  <si>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</si>
  <si>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</si>
  <si>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</si>
  <si>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</si>
  <si>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</si>
  <si>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</si>
  <si>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</si>
  <si>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</si>
  <si>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</si>
  <si>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</si>
  <si>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</si>
  <si>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</si>
  <si>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</si>
  <si>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</si>
  <si>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</si>
  <si>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</si>
  <si>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</si>
  <si>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</si>
  <si>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</si>
  <si>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</si>
  <si>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</si>
  <si>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</si>
  <si>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</si>
  <si>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</si>
  <si>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</si>
  <si>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</si>
  <si>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</si>
  <si>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</si>
  <si>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</si>
  <si>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</si>
  <si>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</si>
  <si>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</si>
  <si>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</si>
  <si>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</si>
  <si>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</si>
  <si>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</si>
  <si>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</si>
  <si>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</si>
  <si>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</si>
  <si>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</si>
  <si>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</si>
  <si>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</si>
  <si>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</si>
  <si>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</si>
  <si>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</si>
  <si>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</si>
  <si>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</si>
  <si>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</si>
  <si>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</si>
  <si>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</si>
  <si>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</si>
  <si>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</si>
  <si>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</si>
  <si>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</si>
  <si>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</si>
  <si>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</si>
  <si>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</si>
  <si>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</si>
  <si>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</si>
  <si>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</si>
  <si>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</si>
  <si>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</si>
  <si>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</si>
  <si>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</si>
  <si>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</si>
  <si>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</si>
  <si>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</si>
  <si>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</si>
  <si>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</si>
  <si>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</si>
  <si>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</si>
  <si>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</si>
  <si>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</si>
  <si>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</si>
  <si>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</si>
  <si>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</si>
  <si>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</si>
  <si>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</si>
  <si>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</si>
  <si>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</si>
  <si>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</si>
  <si>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</si>
  <si>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</si>
  <si>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</si>
  <si>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</si>
  <si>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</si>
  <si>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</si>
  <si>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</si>
  <si>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</si>
  <si>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</si>
  <si>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</si>
  <si>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</si>
  <si>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</si>
  <si>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</si>
  <si>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</si>
  <si>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</si>
  <si>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</si>
  <si>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</si>
  <si>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</si>
  <si>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</si>
  <si>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</si>
  <si>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</si>
  <si>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</si>
  <si>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</si>
  <si>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</si>
  <si>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</si>
  <si>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</si>
  <si>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</si>
  <si>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</si>
  <si>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</si>
  <si>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</si>
  <si>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</si>
  <si>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</si>
  <si>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</si>
  <si>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</si>
  <si>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</si>
  <si>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</si>
  <si>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</si>
  <si>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</si>
  <si>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</si>
  <si>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</si>
  <si>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</si>
  <si>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</si>
  <si>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</si>
  <si>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</si>
  <si>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</si>
  <si>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</si>
  <si>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</si>
  <si>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</si>
  <si>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</si>
  <si>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</si>
  <si>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</si>
  <si>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</si>
  <si>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</si>
  <si>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</si>
  <si>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</si>
  <si>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</si>
  <si>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</si>
  <si>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</si>
  <si>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</si>
  <si>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</si>
  <si>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</si>
  <si>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</si>
  <si>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</si>
  <si>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</si>
  <si>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</si>
  <si>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</si>
  <si>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</si>
  <si>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</si>
  <si>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</si>
  <si>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</si>
  <si>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</si>
  <si>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</si>
  <si>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</si>
  <si>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</si>
  <si>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</si>
  <si>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</si>
  <si>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</si>
  <si>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</si>
  <si>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</si>
  <si>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</si>
  <si>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</si>
  <si>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</si>
  <si>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</si>
  <si>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</si>
  <si>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</si>
  <si>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</si>
  <si>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</si>
  <si>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</si>
  <si>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</si>
  <si>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</si>
  <si>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</si>
  <si>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</si>
  <si>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</si>
  <si>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</si>
  <si>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</si>
  <si>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</si>
  <si>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</si>
  <si>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</si>
  <si>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</si>
  <si>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</si>
  <si>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</si>
  <si>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</si>
  <si>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</si>
  <si>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</si>
  <si>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</si>
  <si>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</si>
  <si>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</si>
  <si>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</si>
  <si>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</si>
  <si>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</si>
  <si>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</si>
  <si>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</si>
  <si>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</si>
  <si>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</si>
  <si>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</si>
  <si>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</si>
  <si>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</si>
  <si>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</si>
  <si>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</si>
  <si>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</si>
  <si>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</si>
  <si>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</si>
  <si>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</si>
  <si>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</si>
  <si>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</si>
  <si>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</si>
  <si>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</si>
  <si>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</si>
  <si>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</si>
  <si>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</si>
  <si>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</si>
  <si>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</si>
  <si>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</si>
  <si>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</si>
  <si>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</si>
  <si>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</si>
  <si>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</si>
  <si>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</si>
  <si>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</si>
  <si>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</si>
  <si>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</si>
  <si>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</si>
  <si>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</si>
  <si>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</si>
  <si>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</si>
  <si>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</si>
  <si>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</si>
  <si>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</si>
  <si>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</si>
  <si>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</si>
  <si>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</si>
  <si>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</si>
  <si>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</si>
  <si>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</si>
  <si>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</si>
  <si>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</si>
  <si>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</si>
  <si>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</si>
  <si>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</si>
  <si>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</si>
  <si>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</si>
  <si>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</si>
  <si>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</si>
  <si>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</si>
  <si>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</si>
  <si>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</si>
  <si>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</si>
  <si>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</si>
  <si>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</si>
  <si>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</si>
  <si>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</si>
  <si>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</si>
  <si>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</si>
  <si>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</si>
  <si>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</si>
  <si>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</si>
  <si>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</si>
  <si>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</si>
  <si>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</si>
  <si>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</si>
  <si>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</si>
  <si>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</si>
  <si>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</si>
  <si>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</si>
  <si>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</si>
  <si>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</si>
  <si>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</si>
  <si>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</si>
  <si>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</si>
  <si>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</si>
  <si>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</si>
  <si>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</si>
  <si>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</si>
  <si>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</si>
  <si>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</si>
  <si>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</si>
  <si>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</si>
  <si>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</si>
  <si>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</si>
  <si>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</si>
  <si>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</si>
  <si>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</si>
  <si>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</si>
  <si>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</si>
  <si>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</si>
  <si>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</si>
  <si>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</si>
  <si>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</si>
  <si>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</si>
  <si>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</si>
  <si>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</si>
  <si>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</si>
  <si>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</si>
  <si>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</si>
  <si>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</si>
  <si>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</si>
  <si>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</si>
  <si>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</si>
  <si>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</si>
  <si>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</si>
  <si>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</si>
  <si>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</si>
  <si>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</si>
  <si>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</si>
  <si>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</si>
  <si>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</si>
  <si>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</si>
  <si>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</si>
  <si>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</si>
  <si>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</si>
  <si>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</si>
  <si>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</si>
  <si>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</si>
  <si>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</si>
  <si>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</si>
  <si>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</si>
  <si>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</si>
  <si>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</si>
  <si>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</si>
  <si>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</si>
  <si>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</si>
  <si>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</si>
  <si>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</si>
  <si>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</si>
  <si>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</si>
  <si>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</si>
  <si>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</si>
  <si>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</si>
  <si>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</si>
  <si>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</si>
  <si>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</si>
  <si>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</si>
  <si>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</si>
  <si>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</si>
  <si>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</si>
  <si>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</si>
  <si>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</si>
  <si>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</si>
  <si>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</si>
  <si>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</si>
  <si>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</si>
  <si>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</si>
  <si>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</si>
  <si>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</si>
  <si>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</si>
  <si>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</si>
  <si>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</si>
  <si>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</si>
  <si>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</si>
  <si>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</si>
  <si>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</si>
  <si>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</si>
  <si>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</si>
  <si>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</si>
  <si>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</si>
  <si>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</si>
  <si>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</si>
  <si>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</si>
  <si>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</si>
  <si>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</si>
  <si>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</si>
  <si>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</si>
  <si>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</si>
  <si>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</si>
  <si>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</si>
  <si>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</si>
  <si>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</si>
  <si>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</si>
  <si>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</si>
  <si>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</si>
  <si>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</si>
  <si>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</si>
  <si>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</si>
  <si>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</si>
  <si>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</si>
  <si>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</si>
  <si>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</si>
  <si>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</si>
  <si>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</si>
  <si>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</si>
  <si>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</si>
  <si>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</si>
  <si>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</si>
  <si>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</si>
  <si>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</si>
  <si>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</si>
  <si>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</si>
  <si>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</si>
  <si>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</si>
  <si>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</si>
  <si>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</si>
  <si>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</si>
  <si>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</si>
  <si>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</si>
  <si>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</si>
  <si>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</si>
  <si>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</si>
  <si>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</si>
  <si>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</si>
  <si>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</si>
  <si>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</si>
  <si>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</si>
  <si>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</si>
  <si>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</si>
  <si>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</si>
  <si>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</si>
  <si>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</si>
  <si>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</si>
  <si>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</si>
  <si>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</si>
  <si>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</si>
  <si>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</si>
  <si>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</si>
  <si>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</si>
  <si>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</si>
  <si>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</si>
  <si>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</si>
  <si>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</si>
  <si>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</si>
  <si>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</si>
  <si>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</si>
  <si>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</si>
  <si>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</si>
  <si>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</si>
  <si>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</si>
  <si>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</si>
  <si>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</si>
  <si>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</si>
  <si>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</si>
  <si>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</si>
  <si>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</si>
  <si>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</si>
  <si>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</si>
  <si>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</si>
  <si>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</si>
  <si>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</si>
  <si>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</si>
  <si>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</si>
  <si>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</si>
  <si>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</si>
  <si>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</si>
  <si>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</si>
  <si>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</si>
  <si>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</si>
  <si>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</si>
  <si>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</si>
  <si>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</si>
  <si>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</si>
  <si>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</si>
  <si>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</si>
  <si>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</si>
  <si>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</si>
  <si>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</si>
  <si>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</si>
  <si>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</si>
  <si>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</si>
  <si>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</si>
  <si>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</si>
  <si>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</si>
  <si>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</si>
  <si>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</si>
  <si>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</si>
  <si>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</si>
  <si>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</si>
  <si>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</si>
  <si>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</si>
  <si>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</si>
  <si>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</si>
  <si>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</si>
  <si>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</si>
  <si>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</si>
  <si>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</si>
  <si>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</si>
  <si>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</si>
  <si>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</si>
  <si>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</si>
  <si>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</si>
  <si>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</si>
  <si>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</si>
  <si>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</si>
  <si>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</si>
  <si>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</si>
  <si>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</si>
  <si>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</si>
  <si>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</si>
  <si>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</si>
  <si>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</si>
  <si>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</si>
  <si>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</si>
  <si>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</si>
  <si>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</si>
  <si>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</si>
  <si>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</si>
  <si>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</si>
  <si>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</si>
  <si>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</si>
  <si>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</si>
  <si>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</si>
  <si>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</si>
  <si>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</si>
  <si>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</si>
  <si>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</si>
  <si>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</si>
  <si>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</si>
  <si>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</si>
  <si>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</si>
  <si>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</si>
  <si>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</si>
  <si>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</si>
  <si>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</si>
  <si>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</si>
  <si>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</si>
  <si>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</si>
  <si>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</si>
  <si>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</si>
  <si>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</si>
  <si>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</si>
  <si>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</si>
  <si>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</si>
  <si>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</si>
  <si>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</si>
  <si>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</si>
  <si>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</si>
  <si>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</si>
  <si>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</si>
  <si>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</si>
  <si>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</si>
  <si>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</si>
  <si>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</si>
  <si>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</si>
  <si>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</si>
  <si>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</si>
  <si>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</si>
  <si>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</si>
  <si>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</si>
  <si>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</si>
  <si>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</si>
  <si>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</si>
  <si>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</si>
  <si>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</si>
  <si>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</si>
  <si>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</si>
  <si>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</si>
  <si>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</si>
  <si>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</si>
  <si>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</si>
  <si>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</si>
  <si>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</si>
  <si>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</si>
  <si>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</si>
  <si>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</si>
  <si>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</si>
  <si>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</si>
  <si>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</si>
  <si>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</si>
  <si>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</si>
  <si>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</si>
  <si>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</si>
  <si>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</si>
  <si>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</si>
  <si>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</si>
  <si>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</si>
  <si>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</si>
  <si>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</si>
  <si>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</si>
  <si>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</si>
  <si>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</si>
  <si>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</si>
  <si>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</si>
  <si>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</si>
  <si>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</si>
  <si>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</si>
  <si>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</si>
  <si>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</si>
  <si>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</si>
  <si>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</si>
  <si>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</si>
  <si>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</si>
  <si>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</si>
  <si>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</si>
  <si>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</si>
  <si>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</si>
  <si>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</si>
  <si>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</si>
  <si>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</si>
  <si>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</si>
  <si>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</si>
  <si>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</si>
  <si>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</si>
  <si>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</si>
  <si>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</si>
  <si>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</si>
  <si>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</si>
  <si>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</si>
  <si>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</si>
  <si>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</si>
  <si>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</si>
  <si>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</si>
  <si>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</si>
  <si>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</si>
  <si>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</si>
  <si>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</si>
  <si>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</si>
  <si>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</si>
  <si>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</si>
  <si>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</si>
  <si>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</si>
  <si>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</si>
  <si>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</si>
  <si>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</si>
  <si>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</si>
  <si>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</si>
  <si>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</si>
  <si>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</si>
  <si>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</si>
  <si>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</si>
  <si>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</si>
  <si>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</si>
  <si>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</si>
  <si>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</si>
  <si>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</si>
  <si>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</si>
  <si>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</si>
  <si>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</si>
  <si>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</si>
  <si>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</si>
  <si>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</si>
  <si>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</si>
  <si>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</si>
  <si>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</si>
  <si>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</si>
  <si>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</si>
  <si>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</si>
  <si>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</si>
  <si>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</si>
  <si>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</si>
  <si>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</si>
  <si>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</si>
  <si>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</si>
  <si>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</si>
  <si>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</si>
  <si>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</si>
  <si>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</si>
  <si>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</si>
  <si>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</si>
  <si>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</si>
  <si>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</si>
  <si>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</si>
  <si>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</si>
  <si>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</si>
  <si>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</si>
  <si>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</si>
  <si>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</si>
  <si>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</si>
  <si>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</si>
  <si>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</si>
  <si>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</si>
  <si>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</si>
  <si>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</si>
  <si>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</si>
  <si>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</si>
  <si>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</si>
  <si>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</si>
  <si>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</si>
  <si>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</si>
  <si>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</si>
  <si>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</si>
  <si>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</si>
  <si>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</si>
  <si>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</si>
  <si>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</si>
  <si>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</si>
  <si>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</si>
  <si>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</si>
  <si>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</si>
  <si>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</si>
  <si>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</si>
  <si>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</si>
  <si>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</si>
  <si>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</si>
  <si>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</si>
  <si>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</si>
  <si>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</si>
  <si>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</si>
  <si>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</si>
  <si>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</si>
  <si>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</si>
  <si>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</si>
  <si>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</si>
  <si>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</si>
  <si>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</si>
  <si>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</si>
  <si>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</si>
  <si>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</si>
  <si>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</si>
  <si>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</si>
  <si>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</si>
  <si>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</si>
  <si>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</si>
  <si>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</si>
  <si>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</si>
  <si>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</si>
  <si>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</si>
  <si>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</si>
  <si>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</si>
  <si>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</si>
  <si>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</si>
  <si>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</si>
  <si>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</si>
  <si>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</si>
  <si>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</si>
  <si>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</si>
  <si>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</si>
  <si>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</si>
  <si>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</si>
  <si>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</si>
  <si>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</si>
  <si>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</si>
  <si>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</si>
  <si>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</si>
  <si>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</si>
  <si>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</si>
  <si>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</si>
  <si>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</si>
  <si>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</si>
  <si>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</si>
  <si>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</si>
  <si>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</si>
  <si>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</si>
  <si>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</si>
  <si>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</si>
  <si>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</si>
  <si>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</si>
  <si>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</si>
  <si>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</si>
  <si>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</si>
  <si>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</si>
  <si>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</si>
  <si>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</si>
  <si>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</si>
  <si>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</si>
  <si>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</si>
  <si>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</si>
  <si>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</si>
  <si>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</si>
  <si>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</si>
  <si>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</si>
  <si>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</si>
  <si>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</si>
  <si>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</si>
  <si>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</si>
  <si>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</si>
  <si>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</si>
  <si>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</si>
  <si>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</si>
  <si>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</si>
  <si>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</si>
  <si>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</si>
  <si>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</si>
  <si>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</si>
  <si>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</si>
  <si>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</si>
  <si>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</si>
  <si>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</si>
  <si>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</si>
  <si>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</si>
  <si>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</si>
  <si>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</si>
  <si>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</si>
  <si>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</si>
  <si>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</si>
  <si>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</si>
  <si>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</si>
  <si>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</si>
  <si>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</si>
  <si>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</si>
  <si>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</si>
  <si>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</si>
  <si>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</si>
  <si>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</si>
  <si>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</si>
  <si>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</si>
  <si>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</si>
  <si>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</si>
  <si>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</si>
  <si>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</si>
  <si>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</si>
  <si>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</si>
  <si>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</si>
  <si>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</si>
  <si>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</si>
  <si>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</si>
  <si>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</si>
  <si>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</si>
  <si>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</si>
  <si>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</si>
  <si>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</si>
  <si>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</si>
  <si>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</si>
  <si>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</si>
  <si>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</si>
  <si>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</si>
  <si>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</si>
  <si>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</si>
  <si>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</si>
  <si>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</si>
  <si>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</si>
  <si>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</si>
  <si>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</si>
  <si>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</si>
  <si>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</si>
  <si>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</si>
  <si>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</si>
  <si>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</si>
  <si>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</si>
  <si>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</si>
  <si>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</si>
  <si>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</si>
  <si>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</si>
  <si>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</si>
  <si>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</si>
  <si>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</si>
  <si>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</si>
  <si>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</si>
  <si>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</si>
  <si>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</si>
  <si>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</si>
  <si>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</si>
  <si>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</si>
  <si>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</si>
  <si>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</si>
  <si>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</si>
  <si>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</si>
  <si>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</si>
  <si>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</si>
  <si>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</si>
  <si>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</si>
  <si>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</si>
  <si>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</si>
  <si>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</si>
  <si>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</si>
  <si>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</si>
  <si>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</si>
  <si>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</si>
  <si>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</si>
  <si>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</si>
  <si>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</si>
  <si>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</si>
  <si>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</si>
  <si>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</si>
  <si>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</si>
  <si>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</si>
  <si>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</si>
  <si>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</si>
  <si>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</si>
  <si>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</si>
  <si>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</si>
  <si>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</si>
  <si>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</si>
  <si>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</si>
  <si>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</si>
  <si>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</si>
  <si>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</si>
  <si>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</si>
  <si>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</si>
  <si>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</si>
  <si>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</si>
  <si>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</si>
  <si>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</si>
  <si>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</si>
  <si>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</si>
  <si>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</si>
  <si>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</si>
  <si>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</si>
  <si>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</si>
  <si>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</si>
  <si>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</si>
  <si>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</si>
  <si>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</si>
  <si>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</si>
  <si>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</si>
  <si>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</si>
  <si>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</si>
  <si>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</si>
  <si>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</si>
  <si>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</si>
  <si>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</si>
  <si>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</si>
  <si>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</si>
  <si>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</si>
  <si>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</si>
  <si>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</si>
  <si>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</si>
  <si>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</si>
  <si>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</si>
  <si>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</si>
  <si>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</si>
  <si>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</si>
  <si>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</si>
  <si>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</si>
  <si>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</si>
  <si>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</si>
  <si>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</si>
  <si>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</si>
  <si>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</si>
  <si>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</si>
  <si>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</si>
  <si>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</si>
  <si>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</si>
  <si>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</si>
  <si>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</si>
  <si>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</si>
  <si>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</si>
  <si>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</si>
  <si>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</si>
  <si>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</si>
  <si>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</si>
  <si>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</si>
  <si>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</si>
  <si>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</si>
  <si>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</si>
  <si>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</si>
  <si>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</si>
  <si>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</si>
  <si>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</si>
  <si>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</si>
  <si>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</si>
  <si>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</si>
  <si>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</si>
  <si>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</si>
  <si>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</si>
  <si>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</si>
  <si>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</si>
  <si>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</si>
  <si>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</si>
  <si>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</si>
  <si>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</si>
  <si>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</si>
  <si>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</si>
  <si>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</si>
  <si>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</si>
  <si>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</si>
  <si>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</si>
  <si>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</si>
  <si>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</si>
  <si>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</si>
  <si>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</si>
  <si>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</si>
  <si>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</si>
  <si>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</si>
  <si>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</si>
  <si>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</si>
  <si>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</si>
  <si>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</si>
  <si>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</si>
  <si>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</si>
  <si>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</si>
  <si>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</si>
  <si>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</si>
  <si>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</si>
  <si>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</si>
  <si>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</si>
  <si>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</si>
  <si>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</si>
  <si>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</si>
  <si>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</si>
  <si>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</si>
  <si>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</si>
  <si>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</si>
  <si>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</si>
  <si>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</si>
  <si>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</si>
  <si>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</si>
  <si>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</si>
  <si>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</si>
  <si>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</si>
  <si>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</si>
  <si>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</si>
  <si>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</si>
  <si>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</si>
  <si>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</si>
  <si>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</si>
  <si>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</si>
  <si>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</si>
  <si>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</si>
  <si>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</si>
  <si>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</si>
  <si>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</si>
  <si>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</si>
  <si>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</si>
  <si>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</si>
  <si>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</si>
  <si>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</si>
  <si>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</si>
  <si>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</si>
  <si>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</si>
  <si>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</si>
  <si>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</si>
  <si>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</si>
  <si>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</si>
  <si>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</si>
  <si>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</si>
  <si>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</si>
  <si>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</si>
  <si>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</si>
  <si>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</si>
  <si>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</si>
  <si>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</si>
  <si>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</si>
  <si>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</si>
  <si>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</si>
  <si>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</si>
  <si>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</si>
  <si>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</si>
  <si>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</si>
  <si>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</si>
  <si>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</si>
  <si>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</si>
  <si>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</si>
  <si>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</si>
  <si>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</si>
  <si>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</si>
  <si>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</si>
  <si>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</si>
  <si>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</si>
  <si>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</si>
  <si>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</si>
  <si>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</si>
  <si>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</si>
  <si>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</si>
  <si>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</si>
  <si>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</si>
  <si>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</si>
  <si>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</si>
  <si>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</si>
  <si>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</si>
  <si>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</si>
  <si>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</si>
  <si>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</si>
  <si>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</si>
  <si>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</si>
  <si>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</si>
  <si>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</si>
  <si>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</si>
  <si>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</si>
  <si>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</si>
  <si>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</si>
  <si>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</si>
  <si>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</si>
  <si>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</si>
  <si>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</si>
  <si>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</si>
  <si>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</si>
  <si>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</si>
  <si>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</si>
  <si>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</si>
  <si>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</si>
  <si>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</si>
  <si>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</si>
  <si>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</si>
  <si>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</si>
  <si>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</si>
  <si>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</si>
  <si>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</si>
  <si>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</si>
  <si>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</si>
  <si>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</si>
  <si>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</si>
  <si>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</si>
  <si>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</si>
  <si>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</si>
  <si>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</si>
  <si>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</si>
  <si>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</si>
  <si>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</si>
  <si>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</si>
  <si>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</si>
  <si>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</si>
  <si>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</si>
  <si>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</si>
  <si>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</si>
  <si>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</si>
  <si>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</si>
  <si>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</si>
  <si>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</si>
  <si>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</si>
  <si>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</si>
  <si>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</si>
  <si>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</si>
  <si>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</si>
  <si>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</si>
  <si>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</si>
  <si>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</si>
  <si>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</si>
  <si>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</si>
  <si>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</si>
  <si>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</si>
  <si>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</si>
  <si>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</si>
  <si>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</si>
  <si>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</si>
  <si>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</si>
  <si>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</si>
  <si>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</si>
  <si>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</si>
  <si>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</si>
  <si>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</si>
  <si>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</si>
  <si>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</si>
  <si>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</si>
  <si>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</si>
  <si>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</si>
  <si>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</si>
  <si>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</si>
  <si>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</si>
  <si>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</si>
  <si>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</si>
  <si>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</si>
  <si>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</si>
  <si>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</si>
  <si>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</si>
  <si>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</si>
  <si>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</si>
  <si>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</si>
  <si>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</si>
  <si>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</si>
  <si>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</si>
  <si>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</si>
  <si>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</si>
  <si>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</si>
  <si>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</si>
  <si>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</si>
  <si>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</si>
  <si>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</si>
  <si>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</si>
  <si>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</si>
  <si>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</si>
  <si>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</si>
  <si>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</si>
  <si>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</si>
  <si>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</si>
  <si>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</si>
  <si>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</si>
  <si>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</si>
  <si>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</si>
  <si>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</si>
  <si>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</si>
  <si>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</si>
  <si>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</si>
  <si>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</si>
  <si>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</si>
  <si>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</si>
  <si>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</si>
  <si>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</si>
  <si>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</si>
  <si>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</si>
  <si>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</si>
  <si>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</si>
  <si>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</si>
  <si>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</si>
  <si>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</si>
  <si>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</si>
  <si>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</si>
  <si>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</si>
  <si>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</si>
  <si>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</si>
  <si>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</si>
  <si>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</si>
  <si>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</si>
  <si>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</si>
  <si>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</si>
  <si>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</si>
  <si>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</si>
  <si>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</si>
  <si>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</si>
  <si>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</si>
  <si>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</si>
  <si>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</si>
  <si>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</si>
  <si>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</si>
  <si>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</si>
  <si>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</si>
  <si>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</si>
  <si>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</si>
  <si>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</si>
  <si>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</si>
  <si>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</si>
  <si>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</si>
  <si>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</si>
  <si>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</si>
  <si>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</si>
  <si>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</si>
  <si>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</si>
  <si>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</si>
  <si>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</si>
  <si>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</si>
  <si>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</si>
  <si>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</si>
  <si>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</si>
  <si>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</si>
  <si>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</si>
  <si>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</si>
  <si>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</si>
  <si>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</si>
  <si>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</si>
  <si>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</si>
  <si>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</si>
  <si>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</si>
  <si>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</si>
  <si>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</si>
  <si>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</si>
  <si>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</si>
  <si>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</si>
  <si>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</si>
  <si>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</si>
  <si>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</si>
  <si>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</si>
  <si>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</si>
  <si>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</si>
  <si>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</si>
  <si>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</si>
  <si>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</si>
  <si>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</si>
  <si>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</si>
  <si>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</si>
  <si>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</si>
  <si>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</si>
  <si>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</si>
  <si>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</si>
  <si>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</si>
  <si>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</si>
  <si>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</si>
  <si>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</si>
  <si>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</si>
  <si>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</si>
  <si>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</si>
  <si>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</si>
  <si>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</si>
  <si>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</si>
  <si>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</si>
  <si>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</si>
  <si>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</si>
  <si>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</si>
  <si>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</si>
  <si>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</si>
  <si>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</si>
  <si>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</si>
  <si>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</si>
  <si>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</si>
  <si>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</si>
  <si>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</si>
  <si>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</si>
  <si>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</si>
  <si>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</si>
  <si>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</si>
  <si>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</si>
  <si>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</si>
  <si>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</si>
  <si>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</si>
  <si>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</si>
  <si>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</si>
  <si>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</si>
  <si>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</si>
  <si>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</si>
  <si>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</si>
  <si>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</si>
  <si>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</si>
  <si>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</si>
  <si>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</si>
  <si>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</si>
  <si>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</si>
  <si>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</si>
  <si>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</si>
  <si>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</si>
  <si>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</si>
  <si>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</si>
  <si>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</si>
  <si>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</si>
  <si>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</si>
  <si>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</si>
  <si>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</si>
  <si>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</si>
  <si>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</si>
  <si>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</si>
  <si>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</si>
  <si>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</si>
  <si>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</si>
  <si>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</si>
  <si>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</si>
  <si>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</si>
  <si>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</si>
  <si>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</si>
  <si>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</si>
  <si>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</si>
  <si>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</si>
  <si>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</si>
  <si>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</si>
  <si>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</si>
  <si>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</si>
  <si>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</si>
  <si>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</si>
  <si>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</si>
  <si>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</si>
  <si>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</si>
  <si>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</si>
  <si>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</si>
  <si>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</si>
  <si>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</si>
  <si>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</si>
  <si>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</si>
  <si>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</si>
  <si>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</si>
  <si>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</si>
  <si>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</si>
  <si>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</si>
  <si>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</si>
  <si>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</si>
  <si>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</si>
  <si>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</si>
  <si>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</si>
  <si>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</si>
  <si>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</si>
  <si>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</si>
  <si>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</si>
  <si>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</si>
  <si>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</si>
  <si>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</si>
  <si>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</si>
  <si>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</si>
  <si>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</si>
  <si>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</si>
  <si>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</si>
  <si>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</si>
  <si>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</si>
  <si>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</si>
  <si>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</si>
  <si>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</si>
  <si>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</si>
  <si>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</si>
  <si>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</si>
  <si>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</si>
  <si>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</si>
  <si>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</si>
  <si>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</si>
  <si>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</si>
  <si>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</si>
  <si>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</si>
  <si>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</si>
  <si>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</si>
  <si>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</si>
  <si>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</si>
  <si>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</si>
  <si>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</si>
  <si>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</si>
  <si>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</si>
  <si>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</si>
  <si>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</si>
  <si>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</si>
  <si>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</si>
  <si>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</si>
  <si>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</si>
  <si>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</si>
  <si>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</si>
  <si>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</si>
  <si>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</si>
  <si>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</si>
  <si>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</si>
  <si>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</si>
  <si>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</si>
  <si>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</si>
  <si>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</si>
  <si>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</si>
  <si>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</si>
  <si>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</si>
  <si>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</si>
  <si>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</si>
  <si>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</si>
  <si>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</si>
  <si>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</si>
  <si>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</si>
  <si>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</si>
  <si>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</si>
  <si>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</si>
  <si>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</si>
  <si>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</si>
  <si>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</si>
  <si>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</si>
  <si>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</si>
  <si>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</si>
  <si>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</si>
  <si>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</si>
  <si>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</si>
  <si>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</si>
  <si>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</si>
  <si>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</si>
  <si>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</si>
  <si>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</si>
  <si>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</si>
  <si>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</si>
  <si>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</si>
  <si>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</si>
  <si>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</si>
  <si>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</si>
  <si>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</si>
  <si>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</si>
  <si>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</si>
  <si>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</si>
  <si>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</si>
  <si>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</si>
  <si>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</si>
  <si>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</si>
  <si>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</si>
  <si>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</si>
  <si>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</si>
  <si>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</si>
  <si>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</si>
  <si>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</si>
  <si>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</si>
  <si>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</si>
  <si>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</si>
  <si>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</si>
  <si>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</si>
  <si>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</si>
  <si>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</si>
  <si>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</si>
  <si>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</si>
  <si>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</si>
  <si>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</si>
  <si>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</si>
  <si>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</si>
  <si>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</si>
  <si>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</si>
  <si>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</si>
  <si>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</si>
  <si>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</si>
  <si>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</si>
  <si>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</si>
  <si>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</si>
  <si>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</si>
  <si>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</si>
  <si>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</si>
  <si>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</si>
  <si>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</si>
  <si>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</si>
  <si>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</si>
  <si>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</si>
  <si>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</si>
  <si>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</si>
  <si>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</si>
  <si>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</si>
  <si>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</si>
  <si>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</si>
  <si>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</si>
  <si>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</si>
  <si>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</si>
  <si>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</si>
  <si>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</si>
  <si>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</si>
  <si>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</si>
  <si>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</si>
  <si>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</si>
  <si>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</si>
  <si>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</si>
  <si>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</si>
  <si>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</si>
  <si>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</si>
  <si>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</si>
  <si>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</si>
  <si>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</si>
  <si>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</si>
  <si>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</si>
  <si>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</si>
  <si>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</si>
  <si>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</si>
  <si>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</si>
  <si>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</si>
  <si>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</si>
  <si>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</si>
  <si>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</si>
  <si>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</si>
  <si>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</si>
  <si>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</si>
  <si>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</si>
  <si>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</si>
  <si>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</si>
  <si>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</si>
  <si>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</si>
  <si>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</si>
  <si>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</si>
  <si>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</si>
  <si>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</si>
  <si>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</si>
  <si>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</si>
  <si>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</si>
  <si>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</si>
  <si>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</si>
  <si>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</si>
  <si>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</si>
  <si>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</si>
  <si>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</si>
  <si>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</si>
  <si>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</si>
  <si>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</si>
  <si>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</si>
  <si>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</si>
  <si>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</si>
  <si>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</si>
  <si>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</si>
  <si>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</si>
  <si>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</si>
  <si>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</si>
  <si>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</si>
  <si>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</si>
  <si>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</si>
  <si>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</si>
  <si>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</si>
  <si>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</si>
  <si>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</si>
  <si>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</si>
  <si>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</si>
  <si>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</si>
  <si>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</si>
  <si>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</si>
  <si>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</si>
  <si>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</si>
  <si>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</si>
  <si>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</si>
  <si>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</si>
  <si>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</si>
  <si>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</si>
  <si>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</si>
  <si>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</si>
  <si>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</si>
  <si>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</si>
  <si>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</si>
  <si>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</si>
  <si>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</si>
  <si>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</si>
  <si>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</si>
  <si>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</si>
  <si>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</si>
  <si>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</si>
  <si>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</si>
  <si>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</si>
  <si>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</si>
  <si>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</si>
  <si>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</si>
  <si>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</si>
  <si>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</si>
  <si>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</si>
  <si>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</si>
  <si>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</si>
  <si>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</si>
  <si>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</si>
  <si>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</si>
  <si>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</si>
  <si>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</si>
  <si>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</si>
  <si>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</si>
  <si>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</si>
  <si>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</si>
  <si>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</si>
  <si>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</si>
  <si>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</si>
  <si>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</si>
  <si>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</si>
  <si>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</si>
  <si>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</si>
  <si>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</si>
  <si>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</si>
  <si>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</si>
  <si>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</si>
  <si>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</si>
  <si>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</si>
  <si>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</si>
  <si>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</si>
  <si>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</si>
  <si>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</si>
  <si>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</si>
  <si>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</si>
  <si>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</si>
  <si>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</si>
  <si>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</si>
  <si>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</si>
  <si>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</si>
  <si>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</si>
  <si>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</si>
  <si>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</si>
  <si>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</si>
  <si>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</si>
  <si>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</si>
  <si>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</si>
  <si>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</si>
  <si>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</si>
  <si>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</si>
  <si>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</si>
  <si>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</si>
  <si>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</si>
  <si>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</si>
  <si>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</si>
  <si>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</si>
  <si>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</si>
  <si>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</si>
  <si>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</si>
  <si>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</si>
  <si>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</si>
  <si>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</si>
  <si>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</si>
  <si>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</si>
  <si>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</si>
  <si>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</si>
  <si>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</si>
  <si>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</si>
  <si>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</si>
  <si>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</si>
  <si>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</si>
  <si>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</si>
  <si>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</si>
  <si>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</si>
  <si>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</si>
  <si>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</si>
  <si>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</si>
  <si>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</si>
  <si>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</si>
  <si>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</si>
  <si>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</si>
  <si>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</si>
  <si>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</si>
  <si>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</si>
  <si>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</si>
  <si>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</si>
  <si>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</si>
  <si>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</si>
  <si>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</si>
  <si>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</si>
  <si>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</si>
  <si>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</si>
  <si>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</si>
  <si>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</si>
  <si>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</si>
  <si>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</si>
  <si>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</si>
  <si>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</si>
  <si>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</si>
  <si>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</si>
  <si>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</si>
  <si>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</si>
  <si>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</si>
  <si>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</si>
  <si>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</si>
  <si>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</si>
  <si>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</si>
  <si>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</si>
  <si>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</si>
  <si>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</si>
  <si>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</si>
  <si>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</si>
  <si>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</si>
  <si>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</si>
  <si>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</si>
  <si>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</si>
  <si>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</si>
  <si>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</si>
  <si>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</si>
  <si>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</si>
  <si>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</si>
  <si>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</si>
  <si>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</si>
  <si>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</si>
  <si>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</si>
  <si>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</si>
  <si>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</si>
  <si>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</si>
  <si>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</si>
  <si>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</si>
  <si>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</si>
  <si>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</si>
  <si>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</si>
  <si>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</si>
  <si>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</si>
  <si>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</si>
  <si>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</si>
  <si>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</si>
  <si>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</si>
  <si>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</si>
  <si>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</si>
  <si>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</si>
  <si>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</si>
  <si>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</si>
  <si>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</si>
  <si>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</si>
  <si>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</si>
  <si>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</si>
  <si>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</si>
  <si>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</si>
  <si>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</si>
  <si>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</si>
  <si>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</si>
  <si>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</si>
  <si>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</si>
  <si>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</si>
  <si>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</si>
  <si>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</si>
  <si>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</si>
  <si>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</si>
  <si>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</si>
  <si>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</si>
  <si>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</si>
  <si>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</si>
  <si>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</si>
  <si>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</si>
  <si>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</si>
  <si>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</si>
  <si>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</si>
  <si>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</si>
  <si>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</si>
  <si>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</si>
  <si>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</si>
  <si>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</si>
  <si>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</si>
  <si>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</si>
  <si>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</si>
  <si>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</si>
  <si>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</si>
  <si>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</si>
  <si>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</si>
  <si>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</si>
  <si>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</si>
  <si>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</si>
  <si>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</si>
  <si>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</si>
  <si>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</si>
  <si>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</si>
  <si>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</si>
  <si>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</si>
  <si>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</si>
  <si>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</si>
  <si>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</si>
  <si>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</si>
  <si>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</si>
  <si>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</si>
  <si>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</si>
  <si>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</si>
  <si>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</si>
  <si>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</si>
  <si>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</si>
  <si>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</si>
  <si>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</si>
  <si>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</si>
  <si>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</si>
  <si>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</si>
  <si>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</si>
  <si>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</si>
  <si>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</si>
  <si>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</si>
  <si>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</si>
  <si>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</si>
  <si>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</si>
  <si>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</si>
  <si>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</si>
  <si>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</si>
  <si>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</si>
  <si>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</si>
  <si>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</si>
  <si>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</si>
  <si>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</si>
  <si>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</si>
  <si>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</si>
  <si>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</si>
  <si>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</si>
  <si>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</si>
  <si>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</si>
  <si>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</si>
  <si>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</si>
  <si>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</si>
  <si>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</si>
  <si>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</si>
  <si>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</si>
  <si>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</si>
  <si>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</si>
  <si>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</si>
  <si>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</si>
  <si>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</si>
  <si>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</si>
  <si>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</si>
  <si>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</si>
  <si>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</si>
  <si>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</si>
  <si>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</si>
  <si>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</si>
  <si>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</si>
  <si>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</si>
  <si>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</si>
  <si>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</si>
  <si>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</si>
  <si>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</si>
  <si>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</si>
  <si>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</si>
  <si>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</si>
  <si>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</si>
  <si>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</si>
  <si>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</si>
  <si>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</si>
  <si>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</si>
  <si>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</si>
  <si>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</si>
  <si>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</si>
  <si>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</si>
  <si>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</si>
  <si>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</si>
  <si>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</si>
  <si>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</si>
  <si>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</si>
  <si>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</si>
  <si>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</si>
  <si>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</si>
  <si>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</si>
  <si>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</si>
  <si>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</si>
  <si>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</si>
  <si>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</si>
  <si>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</si>
  <si>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</si>
  <si>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</si>
  <si>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</si>
  <si>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</si>
  <si>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</si>
  <si>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</si>
  <si>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</si>
  <si>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</si>
  <si>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</si>
  <si>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</si>
  <si>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</si>
  <si>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</si>
  <si>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</si>
  <si>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</si>
  <si>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</si>
  <si>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</si>
  <si>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</si>
  <si>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</si>
  <si>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</si>
  <si>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</si>
  <si>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</si>
  <si>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</si>
  <si>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</si>
  <si>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</si>
  <si>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</si>
  <si>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</si>
  <si>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</si>
  <si>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</si>
  <si>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</si>
  <si>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</si>
  <si>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</si>
  <si>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</si>
  <si>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</si>
  <si>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</si>
  <si>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</si>
  <si>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</si>
  <si>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</si>
  <si>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</si>
  <si>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</si>
  <si>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</si>
  <si>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</si>
  <si>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</si>
  <si>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</si>
  <si>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</si>
  <si>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</si>
  <si>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</si>
  <si>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</si>
  <si>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</si>
  <si>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</si>
  <si>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</si>
  <si>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</si>
  <si>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</si>
  <si>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</si>
  <si>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</si>
  <si>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</si>
  <si>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</si>
  <si>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</si>
  <si>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</si>
  <si>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</si>
  <si>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</si>
  <si>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</si>
  <si>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</si>
  <si>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</si>
  <si>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</si>
  <si>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</si>
  <si>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</si>
  <si>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</si>
  <si>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</si>
  <si>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</si>
  <si>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</si>
  <si>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</si>
  <si>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</si>
  <si>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</si>
  <si>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</si>
  <si>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</si>
  <si>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</si>
  <si>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</si>
  <si>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</si>
  <si>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</si>
  <si>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</si>
  <si>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</si>
  <si>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</si>
  <si>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</si>
  <si>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</si>
  <si>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</si>
  <si>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</si>
  <si>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</si>
  <si>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</si>
  <si>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</si>
  <si>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</si>
  <si>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</si>
  <si>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</si>
  <si>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</si>
  <si>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</si>
  <si>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</si>
  <si>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</si>
  <si>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</si>
  <si>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</si>
  <si>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</si>
  <si>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</si>
  <si>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</si>
  <si>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</si>
  <si>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</si>
  <si>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</si>
  <si>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</si>
  <si>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</si>
  <si>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</si>
  <si>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</si>
  <si>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</si>
  <si>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</si>
  <si>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</si>
  <si>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</si>
  <si>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</si>
  <si>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</si>
  <si>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</si>
  <si>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</si>
  <si>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</si>
  <si>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</si>
  <si>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</si>
  <si>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</si>
  <si>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</si>
  <si>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</si>
  <si>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</si>
  <si>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</si>
  <si>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</si>
  <si>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</si>
  <si>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</si>
  <si>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</si>
  <si>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</si>
  <si>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</si>
  <si>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</si>
  <si>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</si>
  <si>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</si>
  <si>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</si>
  <si>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</si>
  <si>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</si>
  <si>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</si>
  <si>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</si>
  <si>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</si>
  <si>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</si>
  <si>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</si>
  <si>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</si>
  <si>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</si>
  <si>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</si>
  <si>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</si>
  <si>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</si>
  <si>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</si>
  <si>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</si>
  <si>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</si>
  <si>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</si>
  <si>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</si>
  <si>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</si>
  <si>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</si>
  <si>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</si>
  <si>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</si>
  <si>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</si>
  <si>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</si>
  <si>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</si>
  <si>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</si>
  <si>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</si>
  <si>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</si>
  <si>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</si>
  <si>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</si>
  <si>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</si>
  <si>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</si>
  <si>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</si>
  <si>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</si>
  <si>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</si>
  <si>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</si>
  <si>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</si>
  <si>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</si>
  <si>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</si>
  <si>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</si>
  <si>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</si>
  <si>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</si>
  <si>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</si>
  <si>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</si>
  <si>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</si>
  <si>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</si>
  <si>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</si>
  <si>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</si>
  <si>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</si>
  <si>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</si>
  <si>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</si>
  <si>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</si>
  <si>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</si>
  <si>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</si>
  <si>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</si>
  <si>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</si>
  <si>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</si>
  <si>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</si>
  <si>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</si>
  <si>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</si>
  <si>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</si>
  <si>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</si>
  <si>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</si>
  <si>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</si>
  <si>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</si>
  <si>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</si>
  <si>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</si>
  <si>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</si>
  <si>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</si>
  <si>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</si>
  <si>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</si>
  <si>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</si>
  <si>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</si>
  <si>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</si>
  <si>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</si>
  <si>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</si>
  <si>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</si>
  <si>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</si>
  <si>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</si>
  <si>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</si>
  <si>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</si>
  <si>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</si>
  <si>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</si>
  <si>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</si>
  <si>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</si>
  <si>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</si>
  <si>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</si>
  <si>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</si>
  <si>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</si>
  <si>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</si>
  <si>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</si>
  <si>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</si>
  <si>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</si>
  <si>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</si>
  <si>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</si>
  <si>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</si>
  <si>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</si>
  <si>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</si>
  <si>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</si>
  <si>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</si>
  <si>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</si>
  <si>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</si>
  <si>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</si>
  <si>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</si>
  <si>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</si>
  <si>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</si>
  <si>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</si>
  <si>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</si>
  <si>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</si>
  <si>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</si>
  <si>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</si>
  <si>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</si>
  <si>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</si>
  <si>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</si>
  <si>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</si>
  <si>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</si>
  <si>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</si>
  <si>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</si>
  <si>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</si>
  <si>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</si>
  <si>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</si>
  <si>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</si>
  <si>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</si>
  <si>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</si>
  <si>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</si>
  <si>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</si>
  <si>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</si>
  <si>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</si>
  <si>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</si>
  <si>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</si>
  <si>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</si>
  <si>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</si>
  <si>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</si>
  <si>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</si>
  <si>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</si>
  <si>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</si>
  <si>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</si>
  <si>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</si>
  <si>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</si>
  <si>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</si>
  <si>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</si>
  <si>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</si>
  <si>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</si>
  <si>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</si>
  <si>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</si>
  <si>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</si>
  <si>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</si>
  <si>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</si>
  <si>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</si>
  <si>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</si>
  <si>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</si>
  <si>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</si>
  <si>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</si>
  <si>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</si>
  <si>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</si>
  <si>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</si>
  <si>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</si>
  <si>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</si>
  <si>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</si>
  <si>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</si>
  <si>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</si>
  <si>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</si>
  <si>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</si>
  <si>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</si>
  <si>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</si>
  <si>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</si>
  <si>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</si>
  <si>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</si>
  <si>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</si>
  <si>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</si>
  <si>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</si>
  <si>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</si>
  <si>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</si>
  <si>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</si>
  <si>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</si>
  <si>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</si>
  <si>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</si>
  <si>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</si>
  <si>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</si>
  <si>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</si>
  <si>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</si>
  <si>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</si>
  <si>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</si>
  <si>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</si>
  <si>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</si>
  <si>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</si>
  <si>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</si>
  <si>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</si>
  <si>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</si>
  <si>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</si>
  <si>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</si>
  <si>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</si>
  <si>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</si>
  <si>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</si>
  <si>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</si>
  <si>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</si>
  <si>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</si>
  <si>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</si>
  <si>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</si>
  <si>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</si>
  <si>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</si>
  <si>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</si>
  <si>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</si>
  <si>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</si>
  <si>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</si>
  <si>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</si>
  <si>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</si>
  <si>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</si>
  <si>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</si>
  <si>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</si>
  <si>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</si>
  <si>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</si>
  <si>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</si>
  <si>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</si>
  <si>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</si>
  <si>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</si>
  <si>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</si>
  <si>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</si>
  <si>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</si>
  <si>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</si>
  <si>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</si>
  <si>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</si>
  <si>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</si>
  <si>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</si>
  <si>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</si>
  <si>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</si>
  <si>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</si>
  <si>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</si>
  <si>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</si>
  <si>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</si>
  <si>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</si>
  <si>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</si>
  <si>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</si>
  <si>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</si>
  <si>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</si>
  <si>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</si>
  <si>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</si>
  <si>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</si>
  <si>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</si>
  <si>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</si>
  <si>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</si>
  <si>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</si>
  <si>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</si>
  <si>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</si>
  <si>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</si>
  <si>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</si>
  <si>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</si>
  <si>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</si>
  <si>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</si>
  <si>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</si>
  <si>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</si>
  <si>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</si>
  <si>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</si>
  <si>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</si>
  <si>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</si>
  <si>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</si>
  <si>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</si>
  <si>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</si>
  <si>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</si>
  <si>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</si>
  <si>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</si>
  <si>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</si>
  <si>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</si>
  <si>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</si>
  <si>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</si>
  <si>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</si>
  <si>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</si>
  <si>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</si>
  <si>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</si>
  <si>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</si>
  <si>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</si>
  <si>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</si>
  <si>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</si>
  <si>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</si>
  <si>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</si>
  <si>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</si>
  <si>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</si>
  <si>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</si>
  <si>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</si>
  <si>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</si>
  <si>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</si>
  <si>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</si>
  <si>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</si>
  <si>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</si>
  <si>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</si>
  <si>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</si>
  <si>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</si>
  <si>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</si>
  <si>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</si>
  <si>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</si>
  <si>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</si>
  <si>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</si>
  <si>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</si>
  <si>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</si>
  <si>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</si>
  <si>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</si>
  <si>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</si>
  <si>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</si>
  <si>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</si>
  <si>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</si>
  <si>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</si>
  <si>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</si>
  <si>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</si>
  <si>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</si>
  <si>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</si>
  <si>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</si>
  <si>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</si>
  <si>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</si>
  <si>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</si>
  <si>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</si>
  <si>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</si>
  <si>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</si>
  <si>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</si>
  <si>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</si>
  <si>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</si>
  <si>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</si>
  <si>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</si>
  <si>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</si>
  <si>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</si>
  <si>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</si>
  <si>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</si>
  <si>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</si>
  <si>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</si>
  <si>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</si>
  <si>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</si>
  <si>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</si>
  <si>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</si>
  <si>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</si>
  <si>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</si>
  <si>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</si>
  <si>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</si>
  <si>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</si>
  <si>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</si>
  <si>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</si>
  <si>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</si>
  <si>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</si>
  <si>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</si>
  <si>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</si>
  <si>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</si>
  <si>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</si>
  <si>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</si>
  <si>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</si>
  <si>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</si>
  <si>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</si>
  <si>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</si>
  <si>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</si>
  <si>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</si>
  <si>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</si>
  <si>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</si>
  <si>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</si>
  <si>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</si>
  <si>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</si>
  <si>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</si>
  <si>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</si>
  <si>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</si>
  <si>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</si>
  <si>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</si>
  <si>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</si>
  <si>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</si>
  <si>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</si>
  <si>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</si>
  <si>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</si>
  <si>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</si>
  <si>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</si>
  <si>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</si>
  <si>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</si>
  <si>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</si>
  <si>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</si>
  <si>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</si>
  <si>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</si>
  <si>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</si>
  <si>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</si>
  <si>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</si>
  <si>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</si>
  <si>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</si>
  <si>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</si>
  <si>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</si>
  <si>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</si>
  <si>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</si>
  <si>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</si>
  <si>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</si>
  <si>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</si>
  <si>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</si>
  <si>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</si>
  <si>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</si>
  <si>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</si>
  <si>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</si>
  <si>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</si>
  <si>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</si>
  <si>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</si>
  <si>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</si>
  <si>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</si>
  <si>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</si>
  <si>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</si>
  <si>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</si>
  <si>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</si>
  <si>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</si>
  <si>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</si>
  <si>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</si>
  <si>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</si>
  <si>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</si>
  <si>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</si>
  <si>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</si>
  <si>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</si>
  <si>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</si>
  <si>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</si>
  <si>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</si>
  <si>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</si>
  <si>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</si>
  <si>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</si>
  <si>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</si>
  <si>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</si>
  <si>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</si>
  <si>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</si>
  <si>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</si>
  <si>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</si>
  <si>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</si>
  <si>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</si>
  <si>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</si>
  <si>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</si>
  <si>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</si>
  <si>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</si>
  <si>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</si>
  <si>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</si>
  <si>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</si>
  <si>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</si>
  <si>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</si>
  <si>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</si>
  <si>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</si>
  <si>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</si>
  <si>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</si>
  <si>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</si>
  <si>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</si>
  <si>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</si>
  <si>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</si>
  <si>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</si>
  <si>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</si>
  <si>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</si>
  <si>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</si>
  <si>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</si>
  <si>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</si>
  <si>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</si>
  <si>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</si>
  <si>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</si>
  <si>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</si>
  <si>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</si>
  <si>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</si>
  <si>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</si>
  <si>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</si>
  <si>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</si>
  <si>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</si>
  <si>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</si>
  <si>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</si>
  <si>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</si>
  <si>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</si>
  <si>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</si>
  <si>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</si>
  <si>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</si>
  <si>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</si>
  <si>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</si>
  <si>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</si>
  <si>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</si>
  <si>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</si>
  <si>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</si>
  <si>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</si>
  <si>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</si>
  <si>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</si>
  <si>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</si>
  <si>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</si>
  <si>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</si>
  <si>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</si>
  <si>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</si>
  <si>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</si>
  <si>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</si>
  <si>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</si>
  <si>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</si>
  <si>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</si>
  <si>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</si>
  <si>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</si>
  <si>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</si>
  <si>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</si>
  <si>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</si>
  <si>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</si>
  <si>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</si>
  <si>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</si>
  <si>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</si>
  <si>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</si>
  <si>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</si>
  <si>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</si>
  <si>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</si>
  <si>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</si>
  <si>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</si>
  <si>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</si>
  <si>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</si>
  <si>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</si>
  <si>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</si>
  <si>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</si>
  <si>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</si>
  <si>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</si>
  <si>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</si>
  <si>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</si>
  <si>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</si>
  <si>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</si>
  <si>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</si>
  <si>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</si>
  <si>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</si>
  <si>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</si>
  <si>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</si>
  <si>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</si>
  <si>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</si>
  <si>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</si>
  <si>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</si>
  <si>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</si>
  <si>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</si>
  <si>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</si>
  <si>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</si>
  <si>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</si>
  <si>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</si>
  <si>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</si>
  <si>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</si>
  <si>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</si>
  <si>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</si>
  <si>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</si>
  <si>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</si>
  <si>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</si>
  <si>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</si>
  <si>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</si>
  <si>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</si>
  <si>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</si>
  <si>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</si>
  <si>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</si>
  <si>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</si>
  <si>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</si>
  <si>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</si>
  <si>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</si>
  <si>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</si>
  <si>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</si>
  <si>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</si>
  <si>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</si>
  <si>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</si>
  <si>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</si>
  <si>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</si>
  <si>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</si>
  <si>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</si>
  <si>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</si>
  <si>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</si>
  <si>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</si>
  <si>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</si>
  <si>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</si>
  <si>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</si>
  <si>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</si>
  <si>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</si>
  <si>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</si>
  <si>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</si>
  <si>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</si>
  <si>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</si>
  <si>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</si>
  <si>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</si>
  <si>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</si>
  <si>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</si>
  <si>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</si>
  <si>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</si>
  <si>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</si>
  <si>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</si>
  <si>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</si>
  <si>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</si>
  <si>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</si>
  <si>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</si>
  <si>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</si>
  <si>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</si>
  <si>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</si>
  <si>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</si>
  <si>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</si>
  <si>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</si>
  <si>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</si>
  <si>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</si>
  <si>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</si>
  <si>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</si>
  <si>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</si>
  <si>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</si>
  <si>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</si>
  <si>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</si>
  <si>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</si>
  <si>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</si>
  <si>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</si>
  <si>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</si>
  <si>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</si>
  <si>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</si>
  <si>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</si>
  <si>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</si>
  <si>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</si>
  <si>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</si>
  <si>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</si>
  <si>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</si>
  <si>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</si>
  <si>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</si>
  <si>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</si>
  <si>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</si>
  <si>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</si>
  <si>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</si>
  <si>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</si>
  <si>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</si>
  <si>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</si>
  <si>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</si>
  <si>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</si>
  <si>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</si>
  <si>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</si>
  <si>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</si>
  <si>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</si>
  <si>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</si>
  <si>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</si>
  <si>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</si>
  <si>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</si>
  <si>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</si>
  <si>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</si>
  <si>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</si>
  <si>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</si>
  <si>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</si>
  <si>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</si>
  <si>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</si>
  <si>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</si>
  <si>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</si>
  <si>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</si>
  <si>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</si>
  <si>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</si>
  <si>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</si>
  <si>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</si>
  <si>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</si>
  <si>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</si>
  <si>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</si>
  <si>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</si>
  <si>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</si>
  <si>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</si>
  <si>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</si>
  <si>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</si>
  <si>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</si>
  <si>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</si>
  <si>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</si>
  <si>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</si>
  <si>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</si>
  <si>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</si>
  <si>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</si>
  <si>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</si>
  <si>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</si>
  <si>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</si>
  <si>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</si>
  <si>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</si>
  <si>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</si>
  <si>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</si>
  <si>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</si>
  <si>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</si>
  <si>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</si>
  <si>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</si>
  <si>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</si>
  <si>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</si>
  <si>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</si>
  <si>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</si>
  <si>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</si>
  <si>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</si>
  <si>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</si>
  <si>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</si>
  <si>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</si>
  <si>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</si>
  <si>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</si>
  <si>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</si>
  <si>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</si>
  <si>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</si>
  <si>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</si>
  <si>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</si>
  <si>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</si>
  <si>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</si>
  <si>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</si>
  <si>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</si>
  <si>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</si>
  <si>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</si>
  <si>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</si>
  <si>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</si>
  <si>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</si>
  <si>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</si>
  <si>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</si>
  <si>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</si>
  <si>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</si>
  <si>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</si>
  <si>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</si>
  <si>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</si>
  <si>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</si>
  <si>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</si>
  <si>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</si>
  <si>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</si>
  <si>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</si>
  <si>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</si>
  <si>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</si>
  <si>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</si>
  <si>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</si>
  <si>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</si>
  <si>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</si>
  <si>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</si>
  <si>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</si>
  <si>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</si>
  <si>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</si>
  <si>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</si>
  <si>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</si>
  <si>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</si>
  <si>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</si>
  <si>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</si>
  <si>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</si>
  <si>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</si>
  <si>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</si>
  <si>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</si>
  <si>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</si>
  <si>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</si>
  <si>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</si>
  <si>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</si>
  <si>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</si>
  <si>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</si>
  <si>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</si>
  <si>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</si>
  <si>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</si>
  <si>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</si>
  <si>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</si>
  <si>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</si>
  <si>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</si>
  <si>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</si>
  <si>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</si>
  <si>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</si>
  <si>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</si>
  <si>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</si>
  <si>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</si>
  <si>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</si>
  <si>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</si>
  <si>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</si>
  <si>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</si>
  <si>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</si>
  <si>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</si>
  <si>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</si>
  <si>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</si>
  <si>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</si>
  <si>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</si>
  <si>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</si>
  <si>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</si>
  <si>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</si>
  <si>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</si>
  <si>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</si>
  <si>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</si>
  <si>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</si>
  <si>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</si>
  <si>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</si>
  <si>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</si>
  <si>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</si>
  <si>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</si>
  <si>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</si>
  <si>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</si>
  <si>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</si>
  <si>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</si>
  <si>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</si>
  <si>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</si>
  <si>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</si>
  <si>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</si>
  <si>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</si>
  <si>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</si>
  <si>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</si>
  <si>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</si>
  <si>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</si>
  <si>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</si>
  <si>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</si>
  <si>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</si>
  <si>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</si>
  <si>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</si>
  <si>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</si>
  <si>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</si>
  <si>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</si>
  <si>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</si>
  <si>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</si>
  <si>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</si>
  <si>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</si>
  <si>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</si>
  <si>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</si>
  <si>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</si>
  <si>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</si>
  <si>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</si>
  <si>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</si>
  <si>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</si>
  <si>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</si>
  <si>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</si>
  <si>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</si>
  <si>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</si>
  <si>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</si>
  <si>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</si>
  <si>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</si>
  <si>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</si>
  <si>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</si>
  <si>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</si>
  <si>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</si>
  <si>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</si>
  <si>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</si>
  <si>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</si>
  <si>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</si>
  <si>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</si>
  <si>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</si>
  <si>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</si>
  <si>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</si>
  <si>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</si>
  <si>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</si>
  <si>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</si>
  <si>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</si>
  <si>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</si>
  <si>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</si>
  <si>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</si>
  <si>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</si>
  <si>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</si>
  <si>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</si>
  <si>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</si>
  <si>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</si>
  <si>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</si>
  <si>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</si>
  <si>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</si>
  <si>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</si>
  <si>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</si>
  <si>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</si>
  <si>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</si>
  <si>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</si>
  <si>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</si>
  <si>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</si>
  <si>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</si>
  <si>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</si>
  <si>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</si>
  <si>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</si>
  <si>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</si>
  <si>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</si>
  <si>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</si>
  <si>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</si>
  <si>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</si>
  <si>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</si>
  <si>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</si>
  <si>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</si>
  <si>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</si>
  <si>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</si>
  <si>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</si>
  <si>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</si>
  <si>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</si>
  <si>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</si>
  <si>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</si>
  <si>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</si>
  <si>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</si>
  <si>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</si>
  <si>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</si>
  <si>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</si>
  <si>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</si>
  <si>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</si>
  <si>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</si>
  <si>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</si>
  <si>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</si>
  <si>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</si>
  <si>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</si>
  <si>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</si>
  <si>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</si>
  <si>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</si>
  <si>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</si>
  <si>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</si>
  <si>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</si>
  <si>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</si>
  <si>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</si>
  <si>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</si>
  <si>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</si>
  <si>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</si>
  <si>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</si>
  <si>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</si>
  <si>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</si>
  <si>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</si>
  <si>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</si>
  <si>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</si>
  <si>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</si>
  <si>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</si>
  <si>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</si>
  <si>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</si>
  <si>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</si>
  <si>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</si>
  <si>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</si>
  <si>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</si>
  <si>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</si>
  <si>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</si>
  <si>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</si>
  <si>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</si>
  <si>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</si>
  <si>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</si>
  <si>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</si>
  <si>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</si>
  <si>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</si>
  <si>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</si>
  <si>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</si>
  <si>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</si>
  <si>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</si>
  <si>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</si>
  <si>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</si>
  <si>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</si>
  <si>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</si>
  <si>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</si>
  <si>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</si>
  <si>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</si>
  <si>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</si>
  <si>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</si>
  <si>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</si>
  <si>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</si>
  <si>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</si>
  <si>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</si>
  <si>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</si>
  <si>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</si>
  <si>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</si>
  <si>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</si>
  <si>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</si>
  <si>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</si>
  <si>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</si>
  <si>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</si>
  <si>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</si>
  <si>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</si>
  <si>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</si>
  <si>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</si>
  <si>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</si>
  <si>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</si>
  <si>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</si>
  <si>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</si>
  <si>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</si>
  <si>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</si>
  <si>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</si>
  <si>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</si>
  <si>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</si>
  <si>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</si>
  <si>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</si>
  <si>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</si>
  <si>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</si>
  <si>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</si>
  <si>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</si>
  <si>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</si>
  <si>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</si>
  <si>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</si>
  <si>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</si>
  <si>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</si>
  <si>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</si>
  <si>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</si>
  <si>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</si>
  <si>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</si>
  <si>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</si>
  <si>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</si>
  <si>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</si>
  <si>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</si>
  <si>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</si>
  <si>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</si>
  <si>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</si>
  <si>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</si>
  <si>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</si>
  <si>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</si>
  <si>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</si>
  <si>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</si>
  <si>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</si>
  <si>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</si>
  <si>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</si>
  <si>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</si>
  <si>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</si>
  <si>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</si>
  <si>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</si>
  <si>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</si>
  <si>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</si>
  <si>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</si>
  <si>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</si>
  <si>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</si>
  <si>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</si>
  <si>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</si>
  <si>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</si>
  <si>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</si>
  <si>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</si>
  <si>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</si>
  <si>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</si>
  <si>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</si>
  <si>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</si>
  <si>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</si>
  <si>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</si>
  <si>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</si>
  <si>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</si>
  <si>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</si>
  <si>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</si>
  <si>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</si>
  <si>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</si>
  <si>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</si>
  <si>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</si>
  <si>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</si>
  <si>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</si>
  <si>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</si>
  <si>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</si>
  <si>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</si>
  <si>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</si>
  <si>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</si>
  <si>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</si>
  <si>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</si>
  <si>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</si>
  <si>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</si>
  <si>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</si>
  <si>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</si>
  <si>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</si>
  <si>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</si>
  <si>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</si>
  <si>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</si>
  <si>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</si>
  <si>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</si>
  <si>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</si>
  <si>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</si>
  <si>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</si>
  <si>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</si>
  <si>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</si>
  <si>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</si>
  <si>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</si>
  <si>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</si>
  <si>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</si>
  <si>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</si>
  <si>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</si>
  <si>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</si>
  <si>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</si>
  <si>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</si>
  <si>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</si>
  <si>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</si>
  <si>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</si>
  <si>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</si>
  <si>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</si>
  <si>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</si>
  <si>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</si>
  <si>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</si>
  <si>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</si>
  <si>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</si>
  <si>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</si>
  <si>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</si>
  <si>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</si>
  <si>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</si>
  <si>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</si>
  <si>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</si>
  <si>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</si>
  <si>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</si>
  <si>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</si>
  <si>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</si>
  <si>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</si>
  <si>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</si>
  <si>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</si>
  <si>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</si>
  <si>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</si>
  <si>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</si>
  <si>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</si>
  <si>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</si>
  <si>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</si>
  <si>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</si>
  <si>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</si>
  <si>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</si>
  <si>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</si>
  <si>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</si>
  <si>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</si>
  <si>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</si>
  <si>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</si>
  <si>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</si>
  <si>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</si>
  <si>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</si>
  <si>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</si>
  <si>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</si>
  <si>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</si>
  <si>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</si>
  <si>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</si>
  <si>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</si>
  <si>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</si>
  <si>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</si>
  <si>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</si>
  <si>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</si>
  <si>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</si>
  <si>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</si>
  <si>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</si>
  <si>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</si>
  <si>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</si>
  <si>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</si>
  <si>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</si>
  <si>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</si>
  <si>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</si>
  <si>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</si>
  <si>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</si>
  <si>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</si>
  <si>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</si>
  <si>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</si>
  <si>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</si>
  <si>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</si>
  <si>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</si>
  <si>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</si>
  <si>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</si>
  <si>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</si>
  <si>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</si>
  <si>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</si>
  <si>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</si>
  <si>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</si>
  <si>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</si>
  <si>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</si>
  <si>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</si>
  <si>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</si>
  <si>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</si>
  <si>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</si>
  <si>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</si>
  <si>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</si>
  <si>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</si>
  <si>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</si>
  <si>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</si>
  <si>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</si>
  <si>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</si>
  <si>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</si>
  <si>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</si>
  <si>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</si>
  <si>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</si>
  <si>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</si>
  <si>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</si>
  <si>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</si>
  <si>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</si>
  <si>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</si>
  <si>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</si>
  <si>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</si>
  <si>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</si>
  <si>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</si>
  <si>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</si>
  <si>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</si>
  <si>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</si>
  <si>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</si>
  <si>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</si>
  <si>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</si>
  <si>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</si>
  <si>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</si>
  <si>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</si>
  <si>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</si>
  <si>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</si>
  <si>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</si>
  <si>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</si>
  <si>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</si>
  <si>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</si>
  <si>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</si>
  <si>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</si>
  <si>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</si>
  <si>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</si>
  <si>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</si>
  <si>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</si>
  <si>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</si>
  <si>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</si>
  <si>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</si>
  <si>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</si>
  <si>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</si>
  <si>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</si>
  <si>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</si>
  <si>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</si>
  <si>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</si>
  <si>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</si>
  <si>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</si>
  <si>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</si>
  <si>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</si>
  <si>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</si>
  <si>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</si>
  <si>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</si>
  <si>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</si>
  <si>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</si>
  <si>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</si>
  <si>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</si>
  <si>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</si>
  <si>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</si>
  <si>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</si>
  <si>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</si>
  <si>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</si>
  <si>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</si>
  <si>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</si>
  <si>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</si>
  <si>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</si>
  <si>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</si>
  <si>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</si>
  <si>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</si>
  <si>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</si>
  <si>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</si>
  <si>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</si>
  <si>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</si>
  <si>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</si>
  <si>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</si>
  <si>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</si>
  <si>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</si>
  <si>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</si>
  <si>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</si>
  <si>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</si>
  <si>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</si>
  <si>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</si>
  <si>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</si>
  <si>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</si>
  <si>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</si>
  <si>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</si>
  <si>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</si>
  <si>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</si>
  <si>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</si>
  <si>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</si>
  <si>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</si>
  <si>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</si>
  <si>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</si>
  <si>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</si>
  <si>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</si>
  <si>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</si>
  <si>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</si>
  <si>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</si>
  <si>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</si>
  <si>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</si>
  <si>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</si>
  <si>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</si>
  <si>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</si>
  <si>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</si>
  <si>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</si>
  <si>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</si>
  <si>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</si>
  <si>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</si>
  <si>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</si>
  <si>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</si>
  <si>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</si>
  <si>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</si>
  <si>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</si>
  <si>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</si>
  <si>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</si>
  <si>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</si>
  <si>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</si>
  <si>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</si>
  <si>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</si>
  <si>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</si>
  <si>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</si>
  <si>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</si>
  <si>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</si>
  <si>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</si>
  <si>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</si>
  <si>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</si>
  <si>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</si>
  <si>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</si>
  <si>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</si>
  <si>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</si>
  <si>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</si>
  <si>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</si>
  <si>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</si>
  <si>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</si>
  <si>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</si>
  <si>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</si>
  <si>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</si>
  <si>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</si>
  <si>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</si>
  <si>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</si>
  <si>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</si>
  <si>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</si>
  <si>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</si>
  <si>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</si>
  <si>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</si>
  <si>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</si>
  <si>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</si>
  <si>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</si>
  <si>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</si>
  <si>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</si>
  <si>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</si>
  <si>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</si>
  <si>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</si>
  <si>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</si>
  <si>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</si>
  <si>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</si>
  <si>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</si>
  <si>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</si>
  <si>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</si>
  <si>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</si>
  <si>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</si>
  <si>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</si>
  <si>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</si>
  <si>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</si>
  <si>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</si>
  <si>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</si>
  <si>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</si>
  <si>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</si>
  <si>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</si>
  <si>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</si>
  <si>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</si>
  <si>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</si>
  <si>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</si>
  <si>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</si>
  <si>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</si>
  <si>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</si>
  <si>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</si>
  <si>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</si>
  <si>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</si>
  <si>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</si>
  <si>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</si>
  <si>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</si>
  <si>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</si>
  <si>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</si>
  <si>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</si>
  <si>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</si>
  <si>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</si>
  <si>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</si>
  <si>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</si>
  <si>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</si>
  <si>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</si>
  <si>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</si>
  <si>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</si>
  <si>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</si>
  <si>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</si>
  <si>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</si>
  <si>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</si>
  <si>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</si>
  <si>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</si>
  <si>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</si>
  <si>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</si>
  <si>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</si>
  <si>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</si>
  <si>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</si>
  <si>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</si>
  <si>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</si>
  <si>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</si>
  <si>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</si>
  <si>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</si>
  <si>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</si>
  <si>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</si>
  <si>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</si>
  <si>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</si>
  <si>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</si>
  <si>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</si>
  <si>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</si>
  <si>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</si>
  <si>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</si>
  <si>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</si>
  <si>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</si>
  <si>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</si>
  <si>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</si>
  <si>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</si>
  <si>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</si>
  <si>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</si>
  <si>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</si>
  <si>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</si>
  <si>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</si>
  <si>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</si>
  <si>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</si>
  <si>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</si>
  <si>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</si>
  <si>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</si>
  <si>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</si>
  <si>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</si>
  <si>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</si>
  <si>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</si>
  <si>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</si>
  <si>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</si>
  <si>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</si>
  <si>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</si>
  <si>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</si>
  <si>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</si>
  <si>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</si>
  <si>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</si>
  <si>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</si>
  <si>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</si>
  <si>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</si>
  <si>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</si>
  <si>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</si>
  <si>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</si>
  <si>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</si>
  <si>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</si>
  <si>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</si>
  <si>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</si>
  <si>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</si>
  <si>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</si>
  <si>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</si>
  <si>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</si>
  <si>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</si>
  <si>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</si>
  <si>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</si>
  <si>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</si>
  <si>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</si>
  <si>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</si>
  <si>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</si>
  <si>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</si>
  <si>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</si>
  <si>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</si>
  <si>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</si>
  <si>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</si>
  <si>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</si>
  <si>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</si>
  <si>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</si>
  <si>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</si>
  <si>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</si>
  <si>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</si>
  <si>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</si>
  <si>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</si>
  <si>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</si>
  <si>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</si>
  <si>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</si>
  <si>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</si>
  <si>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</si>
  <si>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</si>
  <si>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</si>
  <si>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</si>
  <si>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</si>
  <si>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</si>
  <si>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</si>
  <si>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</si>
  <si>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</si>
  <si>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</si>
  <si>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</si>
  <si>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</si>
  <si>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</si>
  <si>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</si>
  <si>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</si>
  <si>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</si>
  <si>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</si>
  <si>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</si>
  <si>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</si>
  <si>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</si>
  <si>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</si>
  <si>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</si>
  <si>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</si>
  <si>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</si>
  <si>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</si>
  <si>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</si>
  <si>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</si>
  <si>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</si>
  <si>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</si>
  <si>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</si>
  <si>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</si>
  <si>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</si>
  <si>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</si>
  <si>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</si>
  <si>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</si>
  <si>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</si>
  <si>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</si>
  <si>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</si>
  <si>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</si>
  <si>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</si>
  <si>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</si>
  <si>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</si>
  <si>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</si>
  <si>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</si>
  <si>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</si>
  <si>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</si>
  <si>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</si>
  <si>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</si>
  <si>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</si>
  <si>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</si>
  <si>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</si>
  <si>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</si>
  <si>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</si>
  <si>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</si>
  <si>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</si>
  <si>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</si>
  <si>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</si>
  <si>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</si>
  <si>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</si>
  <si>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</si>
  <si>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</si>
  <si>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</si>
  <si>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</si>
  <si>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</si>
  <si>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</si>
  <si>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</si>
  <si>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</si>
  <si>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</si>
  <si>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</si>
  <si>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</si>
  <si>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</si>
  <si>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</si>
  <si>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</si>
  <si>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</si>
  <si>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</si>
  <si>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</si>
  <si>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</si>
  <si>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</si>
  <si>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</si>
  <si>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</si>
  <si>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</si>
  <si>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</si>
  <si>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</si>
  <si>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</si>
  <si>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</si>
  <si>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</si>
  <si>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</si>
  <si>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</si>
  <si>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</si>
  <si>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</si>
  <si>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</si>
  <si>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</si>
  <si>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</si>
  <si>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</si>
  <si>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</si>
  <si>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</si>
  <si>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</si>
  <si>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</si>
  <si>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</si>
  <si>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</si>
  <si>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</si>
  <si>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</si>
  <si>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</si>
  <si>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</si>
  <si>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</si>
  <si>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</si>
  <si>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</si>
  <si>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</si>
  <si>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</si>
  <si>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</si>
  <si>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</si>
  <si>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</si>
  <si>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</si>
  <si>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</si>
  <si>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</si>
  <si>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</si>
  <si>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</si>
  <si>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</si>
  <si>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</si>
  <si>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</si>
  <si>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</si>
  <si>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</si>
  <si>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</si>
  <si>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</si>
  <si>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</si>
  <si>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</si>
  <si>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</si>
  <si>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</si>
  <si>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</si>
  <si>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</si>
  <si>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</si>
  <si>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</si>
  <si>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</si>
  <si>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</si>
  <si>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</si>
  <si>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</si>
  <si>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</si>
  <si>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</si>
  <si>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</si>
  <si>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</si>
  <si>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</si>
  <si>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</si>
  <si>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</si>
  <si>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</si>
  <si>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</si>
  <si>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</si>
  <si>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</si>
  <si>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</si>
  <si>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</si>
  <si>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</si>
  <si>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</si>
  <si>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</si>
  <si>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</si>
  <si>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</si>
  <si>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</si>
  <si>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</si>
  <si>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</si>
  <si>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</si>
  <si>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</si>
  <si>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</si>
  <si>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</si>
  <si>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</si>
  <si>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</si>
  <si>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</si>
  <si>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</si>
  <si>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</si>
  <si>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</si>
  <si>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</si>
  <si>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</si>
  <si>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</si>
  <si>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</si>
  <si>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</si>
  <si>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</si>
  <si>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</si>
  <si>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</si>
  <si>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</si>
  <si>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</si>
  <si>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</si>
  <si>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</si>
  <si>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</si>
  <si>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</si>
  <si>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</si>
  <si>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</si>
  <si>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</si>
  <si>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</si>
  <si>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</si>
  <si>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</si>
  <si>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</si>
  <si>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</si>
  <si>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</si>
  <si>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</si>
  <si>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</si>
  <si>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</si>
  <si>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</si>
  <si>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</si>
  <si>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</si>
  <si>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</si>
  <si>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</si>
  <si>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</si>
  <si>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</si>
  <si>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</si>
  <si>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</si>
  <si>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</si>
  <si>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</si>
  <si>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</si>
  <si>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</si>
  <si>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</si>
  <si>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</si>
  <si>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</si>
  <si>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</si>
  <si>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</si>
  <si>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</si>
  <si>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</si>
  <si>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</si>
  <si>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</si>
  <si>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</si>
  <si>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</si>
  <si>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</si>
  <si>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</si>
  <si>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</si>
  <si>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</si>
  <si>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</si>
  <si>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</si>
  <si>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</si>
  <si>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</si>
  <si>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</si>
  <si>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</si>
  <si>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</si>
  <si>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</si>
  <si>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</si>
  <si>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</si>
  <si>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</si>
  <si>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</si>
  <si>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</si>
  <si>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</si>
  <si>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</si>
  <si>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</si>
  <si>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</si>
  <si>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</si>
  <si>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</si>
  <si>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</si>
  <si>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</si>
  <si>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</si>
  <si>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</si>
  <si>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</si>
  <si>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</si>
  <si>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</si>
  <si>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</si>
  <si>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</si>
  <si>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</si>
  <si>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</si>
  <si>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</si>
  <si>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</si>
  <si>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</si>
  <si>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</si>
  <si>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</si>
  <si>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</si>
  <si>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</si>
  <si>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</si>
  <si>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</si>
  <si>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</si>
  <si>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</si>
  <si>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</si>
  <si>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</si>
  <si>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</si>
  <si>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</si>
  <si>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</si>
  <si>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</si>
  <si>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</si>
  <si>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</si>
  <si>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</si>
  <si>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</si>
  <si>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</si>
  <si>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</si>
  <si>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</si>
  <si>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</si>
  <si>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</si>
  <si>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</si>
  <si>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</si>
  <si>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</si>
  <si>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</si>
  <si>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</si>
  <si>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</si>
  <si>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</si>
  <si>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</si>
  <si>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</si>
  <si>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</si>
  <si>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</si>
  <si>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</si>
  <si>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</si>
  <si>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</si>
  <si>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</si>
  <si>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</si>
  <si>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</si>
  <si>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</si>
  <si>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</si>
  <si>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</si>
  <si>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</si>
  <si>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</si>
  <si>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</si>
  <si>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</si>
  <si>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</si>
  <si>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</si>
  <si>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</si>
  <si>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</si>
  <si>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</si>
  <si>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</si>
  <si>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</si>
  <si>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</si>
  <si>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</si>
  <si>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</si>
  <si>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</si>
  <si>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</si>
  <si>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</si>
  <si>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</si>
  <si>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</si>
  <si>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</si>
  <si>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</si>
  <si>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</si>
  <si>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</si>
  <si>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</si>
  <si>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</si>
  <si>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</si>
  <si>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</si>
  <si>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</si>
  <si>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</si>
  <si>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</si>
  <si>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</si>
  <si>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</si>
  <si>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</si>
  <si>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</si>
  <si>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</si>
  <si>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</si>
  <si>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</si>
  <si>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</si>
  <si>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</si>
  <si>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</si>
  <si>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</si>
  <si>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</si>
  <si>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</si>
  <si>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</si>
  <si>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</si>
  <si>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</si>
  <si>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</si>
  <si>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</si>
  <si>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</si>
  <si>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</si>
  <si>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</si>
  <si>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</si>
  <si>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</si>
  <si>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</si>
  <si>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</si>
  <si>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</si>
  <si>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</si>
  <si>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</si>
  <si>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</si>
  <si>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</si>
  <si>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</si>
  <si>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</si>
  <si>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</si>
  <si>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</si>
  <si>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</si>
  <si>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</si>
  <si>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</si>
  <si>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</si>
  <si>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</si>
  <si>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</si>
  <si>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</si>
  <si>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</si>
  <si>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</si>
  <si>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</si>
  <si>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</si>
  <si>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</si>
  <si>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</si>
  <si>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</si>
  <si>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</si>
  <si>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</si>
  <si>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</si>
  <si>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</si>
  <si>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</si>
  <si>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</si>
  <si>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</si>
  <si>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</si>
  <si>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</si>
  <si>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</si>
  <si>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</si>
  <si>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</si>
  <si>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</si>
  <si>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</si>
  <si>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</si>
  <si>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</si>
  <si>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</si>
  <si>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</si>
  <si>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</si>
  <si>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</si>
  <si>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</si>
  <si>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</si>
  <si>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</si>
  <si>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</si>
  <si>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</si>
  <si>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</si>
  <si>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</si>
  <si>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</si>
  <si>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</si>
  <si>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</si>
  <si>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</si>
  <si>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</si>
  <si>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</si>
  <si>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</si>
  <si>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</si>
  <si>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</si>
  <si>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</si>
  <si>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</si>
  <si>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</si>
  <si>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</si>
  <si>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</si>
  <si>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</si>
  <si>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</si>
  <si>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</si>
  <si>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</si>
  <si>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</si>
  <si>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</si>
  <si>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</si>
  <si>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</si>
  <si>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</si>
  <si>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</si>
  <si>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</si>
  <si>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</si>
  <si>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</si>
  <si>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</si>
  <si>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</si>
  <si>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</si>
  <si>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</si>
  <si>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</si>
  <si>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</si>
  <si>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</si>
  <si>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</si>
  <si>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</si>
  <si>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</si>
  <si>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</si>
  <si>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</si>
  <si>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</si>
  <si>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</si>
  <si>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</si>
  <si>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</si>
  <si>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</si>
  <si>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</si>
  <si>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</si>
  <si>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</si>
  <si>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</si>
  <si>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</si>
  <si>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</si>
  <si>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</si>
  <si>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</si>
  <si>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</si>
  <si>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</si>
  <si>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</si>
  <si>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</si>
  <si>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</si>
  <si>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</si>
  <si>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</si>
  <si>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</si>
  <si>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</si>
  <si>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</si>
  <si>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</si>
  <si>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</si>
  <si>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</si>
  <si>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</si>
  <si>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</si>
  <si>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</si>
  <si>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</si>
  <si>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</si>
  <si>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</si>
  <si>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</si>
  <si>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</si>
  <si>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</si>
  <si>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</si>
  <si>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</si>
  <si>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</si>
  <si>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</si>
  <si>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</si>
  <si>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</si>
  <si>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</si>
  <si>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</si>
  <si>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</si>
  <si>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</si>
  <si>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</si>
  <si>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</si>
  <si>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</si>
  <si>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</si>
  <si>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</si>
  <si>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</si>
  <si>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</si>
  <si>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</si>
  <si>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</si>
  <si>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</si>
  <si>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</si>
  <si>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</si>
  <si>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</si>
  <si>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</si>
  <si>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</si>
  <si>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</si>
  <si>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</si>
  <si>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</si>
  <si>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</si>
  <si>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</si>
  <si>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</si>
  <si>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</si>
  <si>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</si>
  <si>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</si>
  <si>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</si>
  <si>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</si>
  <si>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</si>
  <si>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</si>
  <si>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</si>
  <si>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</si>
  <si>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</si>
  <si>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</si>
  <si>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</si>
  <si>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</si>
  <si>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</si>
  <si>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</si>
  <si>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</si>
  <si>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</si>
  <si>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</si>
  <si>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</si>
  <si>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</si>
  <si>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</si>
  <si>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</si>
  <si>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</si>
  <si>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</si>
  <si>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</si>
  <si>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</si>
  <si>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</si>
  <si>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</si>
  <si>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</si>
  <si>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</si>
  <si>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</si>
  <si>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</si>
  <si>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</si>
  <si>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</si>
  <si>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</si>
  <si>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</si>
  <si>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</si>
  <si>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</si>
  <si>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</si>
  <si>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</si>
  <si>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</si>
  <si>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</si>
  <si>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</si>
  <si>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</si>
  <si>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</si>
  <si>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</si>
  <si>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</si>
  <si>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</si>
  <si>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</si>
  <si>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</si>
  <si>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</si>
  <si>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</si>
  <si>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</si>
  <si>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</si>
  <si>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</si>
  <si>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</si>
  <si>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</si>
  <si>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</si>
  <si>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</si>
  <si>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</si>
  <si>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</si>
  <si>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</si>
  <si>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</si>
  <si>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</si>
  <si>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</si>
  <si>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</si>
  <si>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</si>
  <si>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</si>
  <si>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</si>
  <si>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</si>
  <si>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</si>
  <si>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</si>
  <si>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</si>
  <si>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</si>
  <si>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</si>
  <si>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</si>
  <si>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</si>
  <si>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</si>
  <si>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</si>
  <si>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</si>
  <si>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</si>
  <si>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</si>
  <si>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</si>
  <si>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</si>
  <si>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</si>
  <si>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</si>
  <si>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</si>
  <si>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</si>
  <si>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</si>
  <si>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</si>
  <si>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</si>
  <si>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</si>
  <si>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</si>
  <si>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</si>
  <si>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</si>
  <si>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</si>
  <si>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</si>
  <si>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</si>
  <si>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</si>
  <si>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</si>
  <si>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</si>
  <si>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</si>
  <si>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</si>
  <si>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</si>
  <si>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</si>
  <si>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</si>
  <si>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</si>
  <si>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</si>
  <si>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</si>
  <si>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</si>
  <si>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</si>
  <si>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</si>
  <si>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</si>
  <si>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</si>
  <si>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</si>
  <si>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</si>
  <si>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</si>
  <si>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</si>
  <si>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</si>
  <si>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</si>
  <si>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</si>
  <si>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</si>
  <si>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</si>
  <si>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</si>
  <si>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</si>
  <si>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</si>
  <si>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</si>
  <si>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</si>
  <si>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</si>
  <si>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</si>
  <si>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</si>
  <si>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</si>
  <si>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</si>
  <si>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</si>
  <si>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</si>
  <si>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</si>
  <si>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</si>
  <si>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</si>
  <si>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</si>
  <si>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</si>
  <si>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</si>
  <si>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</si>
  <si>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</si>
  <si>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</si>
  <si>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</si>
  <si>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</si>
  <si>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</si>
  <si>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</si>
  <si>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</si>
  <si>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</si>
  <si>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</si>
  <si>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</si>
  <si>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</si>
  <si>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</si>
  <si>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</si>
  <si>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</si>
  <si>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</si>
  <si>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</si>
  <si>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</si>
  <si>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</si>
  <si>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</si>
  <si>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</si>
  <si>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</si>
  <si>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</si>
  <si>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</si>
  <si>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</si>
  <si>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</si>
  <si>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</si>
  <si>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</si>
  <si>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</si>
  <si>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</si>
  <si>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</si>
  <si>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</si>
  <si>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</si>
  <si>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</si>
  <si>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</si>
  <si>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</si>
  <si>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</si>
  <si>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</si>
  <si>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</si>
  <si>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</si>
  <si>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</si>
  <si>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</si>
  <si>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</si>
  <si>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</si>
  <si>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</si>
  <si>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</si>
  <si>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</si>
  <si>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</si>
  <si>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</si>
  <si>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</si>
  <si>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</si>
  <si>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</si>
  <si>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</si>
  <si>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</si>
  <si>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</si>
  <si>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</si>
  <si>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</si>
  <si>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</si>
  <si>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</si>
  <si>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</si>
  <si>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</si>
  <si>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</si>
  <si>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</si>
  <si>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</si>
  <si>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</si>
  <si>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</si>
  <si>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</si>
  <si>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</si>
  <si>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</si>
  <si>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</si>
  <si>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</si>
  <si>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</si>
  <si>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</si>
  <si>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</si>
  <si>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</si>
  <si>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</si>
  <si>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</si>
  <si>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</si>
  <si>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</si>
  <si>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</si>
  <si>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</si>
  <si>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</si>
  <si>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</si>
  <si>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</si>
  <si>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</si>
  <si>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</si>
  <si>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</si>
  <si>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</si>
  <si>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</si>
  <si>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</si>
  <si>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</si>
  <si>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</si>
  <si>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</si>
  <si>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</si>
  <si>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</si>
  <si>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</si>
  <si>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</si>
  <si>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</si>
  <si>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</si>
  <si>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</si>
  <si>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</si>
  <si>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</si>
  <si>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</si>
  <si>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</si>
  <si>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</si>
  <si>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</si>
  <si>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</si>
  <si>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</si>
  <si>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</si>
  <si>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</si>
  <si>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</si>
  <si>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</si>
  <si>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</si>
  <si>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</si>
  <si>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</si>
  <si>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</si>
  <si>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</si>
  <si>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</si>
  <si>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</si>
  <si>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</si>
  <si>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</si>
  <si>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</si>
  <si>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</si>
  <si>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</si>
  <si>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</si>
  <si>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</si>
  <si>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</si>
  <si>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</si>
  <si>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</si>
  <si>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</si>
  <si>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</si>
  <si>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</si>
  <si>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</si>
  <si>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</si>
  <si>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</si>
  <si>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</si>
  <si>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</si>
  <si>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</si>
  <si>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</si>
  <si>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</si>
  <si>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</si>
  <si>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</si>
  <si>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</si>
  <si>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</si>
  <si>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</si>
  <si>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</si>
  <si>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</si>
  <si>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</si>
  <si>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</si>
  <si>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</si>
  <si>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</si>
  <si>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</si>
  <si>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</si>
  <si>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</si>
  <si>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</si>
  <si>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</si>
  <si>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</si>
  <si>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</si>
  <si>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</si>
  <si>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</si>
  <si>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</si>
  <si>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</si>
  <si>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</si>
  <si>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</si>
  <si>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</si>
  <si>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</si>
  <si>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</si>
  <si>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</si>
  <si>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</si>
  <si>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</si>
  <si>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</si>
  <si>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</si>
  <si>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</si>
  <si>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</si>
  <si>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</si>
  <si>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</si>
  <si>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</si>
  <si>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</si>
  <si>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</si>
  <si>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</si>
  <si>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</si>
  <si>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</si>
  <si>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</si>
  <si>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</si>
  <si>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</si>
  <si>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</si>
  <si>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</si>
  <si>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</si>
  <si>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</si>
  <si>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</si>
  <si>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</si>
  <si>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</si>
  <si>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</si>
  <si>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</si>
  <si>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</si>
  <si>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</si>
  <si>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</si>
  <si>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</si>
  <si>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</si>
  <si>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</si>
  <si>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</si>
  <si>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</si>
  <si>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</si>
  <si>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</si>
  <si>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</si>
  <si>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</si>
  <si>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</si>
  <si>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</si>
  <si>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</si>
  <si>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</si>
  <si>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</si>
  <si>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</si>
  <si>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</si>
  <si>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</si>
  <si>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</si>
  <si>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</si>
  <si>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</si>
  <si>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</si>
  <si>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</si>
  <si>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</si>
  <si>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</si>
  <si>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</si>
  <si>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</si>
  <si>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</si>
  <si>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</si>
  <si>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</si>
  <si>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</si>
  <si>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</si>
  <si>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</si>
  <si>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</si>
  <si>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</si>
  <si>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</si>
  <si>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</si>
  <si>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</si>
  <si>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</si>
  <si>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</si>
  <si>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</si>
  <si>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</si>
  <si>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</si>
  <si>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</si>
  <si>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</si>
  <si>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</si>
  <si>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</si>
  <si>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</si>
  <si>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</si>
  <si>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</si>
  <si>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</si>
  <si>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</si>
  <si>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</si>
  <si>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</si>
  <si>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</si>
  <si>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</si>
  <si>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</si>
  <si>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</si>
  <si>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</si>
  <si>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</si>
  <si>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</si>
  <si>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</si>
  <si>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</si>
  <si>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</si>
  <si>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</si>
  <si>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</si>
  <si>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</si>
  <si>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</si>
  <si>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</si>
  <si>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</si>
  <si>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</si>
  <si>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</si>
  <si>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</si>
  <si>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</si>
  <si>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</si>
  <si>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</si>
  <si>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</si>
  <si>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</si>
  <si>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</si>
  <si>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</si>
  <si>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</si>
  <si>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</si>
  <si>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</si>
  <si>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</si>
  <si>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</si>
  <si>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</si>
  <si>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</si>
  <si>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</si>
  <si>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</si>
  <si>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</si>
  <si>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</si>
  <si>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</si>
  <si>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</si>
  <si>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</si>
  <si>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</si>
  <si>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</si>
  <si>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</si>
  <si>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</si>
  <si>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</si>
  <si>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</si>
  <si>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</si>
  <si>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</si>
  <si>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</si>
  <si>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</si>
  <si>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</si>
  <si>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</si>
  <si>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</si>
  <si>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</si>
  <si>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</si>
  <si>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</si>
  <si>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</si>
  <si>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</si>
  <si>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</si>
  <si>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</si>
  <si>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</si>
  <si>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</si>
  <si>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</si>
  <si>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</si>
  <si>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</si>
  <si>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</si>
  <si>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</si>
  <si>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</si>
  <si>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</si>
  <si>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</si>
  <si>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</si>
  <si>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</si>
  <si>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</si>
  <si>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</si>
  <si>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</si>
  <si>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</si>
  <si>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</si>
  <si>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</si>
  <si>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</si>
  <si>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</si>
  <si>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</si>
  <si>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</si>
  <si>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</si>
  <si>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</si>
  <si>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</si>
  <si>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</si>
  <si>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</si>
  <si>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</si>
  <si>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</si>
  <si>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</si>
  <si>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</si>
  <si>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</si>
  <si>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</si>
  <si>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</si>
  <si>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</si>
  <si>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</si>
  <si>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</si>
  <si>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</si>
  <si>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</si>
  <si>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</si>
  <si>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</si>
  <si>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</si>
  <si>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</si>
  <si>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</si>
  <si>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</si>
  <si>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</si>
  <si>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</si>
  <si>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</si>
  <si>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</si>
  <si>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</si>
  <si>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</si>
  <si>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</si>
  <si>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</si>
  <si>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</si>
  <si>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</si>
  <si>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</si>
  <si>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</si>
  <si>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</si>
  <si>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</si>
  <si>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</si>
  <si>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</si>
  <si>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</si>
  <si>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</si>
  <si>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</si>
  <si>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</si>
  <si>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</si>
  <si>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</si>
  <si>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</si>
  <si>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</si>
  <si>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</si>
  <si>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</si>
  <si>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</si>
  <si>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</si>
  <si>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</si>
  <si>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</si>
  <si>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</si>
  <si>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</si>
  <si>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</si>
  <si>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</si>
  <si>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</si>
  <si>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</si>
  <si>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</si>
  <si>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</si>
  <si>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</si>
  <si>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</si>
  <si>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</si>
  <si>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</si>
  <si>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</si>
  <si>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</si>
  <si>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</si>
  <si>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</si>
  <si>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</si>
  <si>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</si>
  <si>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</si>
  <si>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</si>
  <si>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</si>
  <si>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</si>
  <si>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</si>
  <si>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</si>
  <si>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</si>
  <si>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</si>
  <si>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</si>
  <si>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</si>
  <si>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</si>
  <si>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</si>
  <si>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</si>
  <si>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</si>
  <si>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</si>
  <si>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</si>
  <si>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</si>
  <si>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</si>
  <si>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</si>
  <si>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</si>
  <si>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</si>
  <si>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</si>
  <si>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</si>
  <si>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</si>
  <si>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</si>
  <si>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</si>
  <si>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</si>
  <si>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</si>
  <si>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</si>
  <si>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</si>
  <si>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</si>
  <si>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</si>
  <si>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</si>
  <si>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</si>
  <si>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</si>
  <si>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</si>
  <si>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</si>
  <si>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</si>
  <si>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</si>
  <si>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</si>
  <si>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</si>
  <si>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</si>
  <si>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</si>
  <si>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</si>
  <si>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</si>
  <si>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</si>
  <si>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</si>
  <si>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</si>
  <si>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</si>
  <si>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</si>
  <si>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</si>
  <si>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</si>
  <si>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</si>
  <si>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</si>
  <si>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</si>
  <si>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</si>
  <si>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</si>
  <si>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</si>
  <si>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</si>
  <si>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</si>
  <si>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</si>
  <si>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</si>
  <si>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</si>
  <si>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</si>
  <si>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</si>
  <si>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</si>
  <si>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</si>
  <si>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</si>
  <si>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</si>
  <si>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</si>
  <si>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</si>
  <si>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</si>
  <si>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</si>
  <si>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</si>
  <si>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</si>
  <si>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</si>
  <si>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</si>
  <si>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</si>
  <si>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</si>
  <si>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</si>
  <si>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</si>
  <si>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</si>
  <si>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</si>
  <si>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</si>
  <si>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</si>
  <si>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</si>
  <si>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</si>
  <si>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</si>
  <si>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</si>
  <si>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</si>
  <si>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</si>
  <si>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</si>
  <si>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</si>
  <si>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</si>
  <si>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</si>
  <si>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</si>
  <si>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</si>
  <si>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</si>
  <si>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</si>
  <si>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</si>
  <si>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</si>
  <si>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</si>
  <si>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</si>
  <si>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</si>
  <si>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</si>
  <si>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</si>
  <si>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</si>
  <si>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</si>
  <si>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</si>
  <si>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</si>
  <si>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</si>
  <si>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</si>
  <si>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</si>
  <si>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</si>
  <si>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</si>
  <si>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</si>
  <si>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</si>
  <si>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</si>
  <si>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</si>
  <si>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</si>
  <si>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</si>
  <si>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</si>
  <si>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</si>
  <si>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</si>
  <si>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</si>
  <si>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</si>
  <si>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</si>
  <si>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</si>
  <si>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</si>
  <si>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</si>
  <si>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</si>
  <si>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</si>
  <si>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</si>
  <si>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</si>
  <si>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</si>
  <si>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</si>
  <si>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</si>
  <si>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</si>
  <si>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</si>
  <si>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</si>
  <si>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</si>
  <si>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</si>
  <si>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</si>
  <si>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</si>
  <si>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</si>
  <si>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</si>
  <si>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</si>
  <si>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</si>
  <si>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</si>
  <si>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</si>
  <si>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</si>
  <si>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</si>
  <si>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</si>
  <si>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</si>
  <si>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</si>
  <si>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</si>
  <si>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</si>
  <si>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</si>
  <si>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</si>
  <si>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</si>
  <si>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</si>
  <si>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</si>
  <si>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</si>
  <si>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</si>
  <si>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</si>
  <si>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</si>
  <si>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</si>
  <si>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</si>
  <si>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</si>
  <si>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</si>
  <si>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</si>
  <si>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</si>
  <si>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</si>
  <si>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</si>
  <si>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</si>
  <si>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</si>
  <si>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</si>
  <si>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</si>
  <si>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</si>
  <si>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</si>
  <si>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</si>
  <si>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</si>
  <si>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</si>
  <si>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</si>
  <si>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</si>
  <si>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</si>
  <si>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</si>
  <si>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</si>
  <si>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</si>
  <si>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</si>
  <si>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</si>
  <si>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</si>
  <si>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</si>
  <si>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</si>
  <si>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</si>
  <si>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</si>
  <si>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</si>
  <si>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</si>
  <si>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</si>
  <si>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</si>
  <si>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</si>
  <si>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</si>
  <si>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</si>
  <si>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</si>
  <si>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</si>
  <si>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</si>
  <si>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</si>
  <si>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</si>
  <si>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</si>
  <si>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</si>
  <si>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</si>
  <si>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</si>
  <si>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</si>
  <si>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</si>
  <si>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</si>
  <si>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</si>
  <si>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</si>
  <si>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</si>
  <si>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</si>
  <si>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</si>
  <si>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</si>
  <si>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</si>
  <si>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</si>
  <si>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</si>
  <si>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</si>
  <si>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</si>
  <si>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</si>
  <si>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</si>
  <si>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</si>
  <si>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</si>
  <si>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</si>
  <si>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</si>
  <si>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</si>
  <si>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</si>
  <si>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</si>
  <si>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</si>
  <si>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</si>
  <si>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</si>
  <si>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</si>
  <si>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</si>
  <si>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</si>
  <si>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</si>
  <si>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</si>
  <si>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</si>
  <si>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</si>
  <si>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</si>
  <si>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</si>
  <si>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</si>
  <si>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</si>
  <si>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</si>
  <si>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</si>
  <si>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</si>
  <si>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</si>
  <si>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</si>
  <si>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</si>
  <si>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</si>
  <si>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</si>
  <si>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</si>
  <si>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</si>
  <si>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</si>
  <si>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</si>
  <si>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</si>
  <si>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</si>
  <si>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</si>
  <si>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</si>
  <si>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</si>
  <si>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</si>
  <si>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</si>
  <si>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</si>
  <si>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</si>
  <si>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</si>
  <si>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</si>
  <si>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</si>
  <si>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</si>
  <si>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</si>
  <si>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</si>
  <si>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</si>
  <si>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</si>
  <si>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</si>
  <si>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</si>
  <si>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</si>
  <si>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</si>
  <si>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</si>
  <si>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</si>
  <si>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</si>
  <si>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</si>
  <si>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</si>
  <si>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</si>
  <si>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</si>
  <si>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</si>
  <si>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</si>
  <si>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</si>
  <si>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</si>
  <si>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</si>
  <si>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</si>
  <si>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</si>
  <si>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</si>
  <si>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</si>
  <si>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</si>
  <si>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</si>
  <si>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</si>
  <si>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</si>
  <si>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</si>
  <si>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</si>
  <si>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</si>
  <si>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</si>
  <si>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</si>
  <si>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</si>
  <si>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</si>
  <si>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</si>
  <si>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</si>
  <si>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</si>
  <si>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</si>
  <si>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</si>
  <si>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</si>
  <si>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</si>
  <si>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</si>
  <si>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</si>
  <si>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</si>
  <si>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</si>
  <si>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</si>
  <si>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</si>
  <si>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</si>
  <si>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</si>
  <si>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</si>
  <si>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</si>
  <si>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</si>
  <si>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</si>
  <si>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</si>
  <si>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</si>
  <si>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</si>
  <si>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</si>
  <si>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</si>
  <si>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</si>
  <si>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</si>
  <si>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</si>
  <si>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</si>
  <si>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</si>
  <si>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</si>
  <si>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</si>
  <si>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</si>
  <si>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</si>
  <si>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</si>
  <si>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</si>
  <si>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</si>
  <si>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</si>
  <si>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</si>
  <si>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</si>
  <si>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</si>
  <si>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</si>
  <si>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</si>
  <si>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</si>
  <si>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</si>
  <si>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</si>
  <si>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</si>
  <si>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</si>
  <si>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</si>
  <si>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</si>
  <si>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</si>
  <si>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</si>
  <si>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</si>
  <si>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</si>
  <si>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</si>
  <si>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</si>
  <si>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</si>
  <si>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</si>
  <si>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</si>
  <si>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</si>
  <si>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</si>
  <si>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</si>
  <si>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</si>
  <si>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</si>
  <si>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</si>
  <si>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</si>
  <si>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</si>
  <si>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</si>
  <si>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</si>
  <si>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</si>
  <si>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</si>
  <si>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</si>
  <si>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</si>
  <si>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</si>
  <si>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</si>
  <si>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</si>
  <si>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</si>
  <si>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</si>
  <si>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</si>
  <si>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</si>
  <si>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</si>
  <si>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</si>
  <si>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</si>
  <si>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</si>
  <si>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</si>
  <si>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</si>
  <si>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</si>
  <si>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</si>
  <si>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</si>
  <si>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</si>
  <si>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</si>
  <si>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</si>
  <si>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</si>
  <si>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</si>
  <si>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</si>
  <si>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</si>
  <si>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</si>
  <si>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</si>
  <si>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</si>
  <si>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</si>
  <si>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</si>
  <si>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</si>
  <si>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</si>
  <si>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</si>
  <si>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</si>
  <si>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</si>
  <si>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</si>
  <si>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</si>
  <si>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</si>
  <si>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</si>
  <si>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</si>
  <si>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</si>
  <si>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</si>
  <si>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</si>
  <si>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</si>
  <si>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</si>
  <si>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</si>
  <si>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</si>
  <si>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</si>
  <si>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</si>
  <si>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</si>
  <si>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</si>
  <si>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</si>
  <si>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</si>
  <si>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</si>
  <si>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</si>
  <si>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</si>
  <si>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</si>
  <si>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</si>
  <si>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</si>
  <si>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</si>
  <si>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</si>
  <si>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</si>
  <si>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</si>
  <si>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</si>
  <si>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</si>
  <si>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</si>
  <si>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</si>
  <si>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</si>
  <si>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</si>
  <si>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</si>
  <si>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</si>
  <si>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</si>
  <si>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</si>
  <si>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</si>
  <si>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</si>
  <si>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</si>
  <si>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</si>
  <si>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</si>
  <si>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</si>
  <si>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</si>
  <si>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</si>
  <si>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</si>
  <si>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</si>
  <si>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</si>
  <si>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</si>
  <si>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</si>
  <si>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</si>
  <si>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</si>
  <si>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</si>
  <si>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</si>
  <si>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</si>
  <si>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</si>
  <si>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</si>
  <si>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</si>
  <si>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</si>
  <si>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</si>
  <si>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</si>
  <si>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</si>
  <si>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</si>
  <si>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</si>
  <si>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</si>
  <si>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</si>
  <si>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</si>
  <si>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</si>
  <si>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</si>
  <si>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</si>
  <si>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</si>
  <si>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</si>
  <si>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</si>
  <si>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</si>
  <si>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</si>
  <si>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</si>
  <si>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</si>
  <si>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</si>
  <si>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</si>
  <si>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</si>
  <si>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</si>
  <si>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</si>
  <si>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</si>
  <si>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</si>
  <si>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</si>
  <si>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</si>
  <si>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</si>
  <si>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</si>
  <si>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</si>
  <si>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</si>
  <si>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</si>
  <si>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</si>
  <si>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</si>
  <si>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</si>
  <si>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</si>
  <si>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</si>
  <si>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</si>
  <si>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</si>
  <si>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</si>
  <si>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</si>
  <si>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</si>
  <si>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</si>
  <si>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</si>
  <si>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</si>
  <si>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</si>
  <si>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</si>
  <si>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</si>
  <si>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</si>
  <si>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</si>
  <si>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</si>
  <si>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</si>
  <si>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</si>
  <si>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</si>
  <si>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</si>
  <si>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</si>
  <si>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</si>
  <si>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</si>
  <si>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</si>
  <si>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</si>
  <si>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</si>
  <si>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</si>
  <si>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</si>
  <si>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</si>
  <si>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</si>
  <si>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</si>
  <si>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</si>
  <si>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</si>
  <si>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</si>
  <si>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</si>
  <si>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</si>
  <si>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</si>
  <si>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</si>
  <si>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</si>
  <si>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</si>
  <si>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</si>
  <si>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</si>
  <si>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</si>
  <si>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</si>
  <si>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</si>
  <si>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</si>
  <si>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</si>
  <si>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</si>
  <si>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</si>
  <si>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</si>
  <si>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</si>
  <si>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</si>
  <si>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</si>
  <si>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</si>
  <si>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</si>
  <si>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</si>
  <si>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</si>
  <si>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</si>
  <si>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</si>
  <si>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</si>
  <si>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</si>
  <si>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</si>
  <si>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</si>
  <si>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</si>
  <si>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</si>
  <si>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</si>
  <si>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</si>
  <si>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</si>
  <si>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</si>
  <si>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</si>
  <si>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</si>
  <si>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</si>
  <si>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</si>
  <si>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</si>
  <si>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</si>
  <si>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</si>
  <si>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</si>
  <si>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</si>
  <si>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</si>
  <si>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</si>
  <si>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</si>
  <si>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</si>
  <si>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</si>
  <si>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</si>
  <si>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</si>
  <si>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</si>
  <si>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</si>
  <si>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</si>
  <si>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</si>
  <si>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</si>
  <si>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</si>
  <si>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</si>
  <si>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</si>
  <si>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</si>
  <si>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</si>
  <si>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</si>
  <si>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</si>
  <si>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</si>
  <si>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</si>
  <si>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</si>
  <si>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</si>
  <si>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</si>
  <si>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</si>
  <si>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</si>
  <si>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</si>
  <si>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</si>
  <si>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</si>
  <si>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</si>
  <si>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</si>
  <si>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</si>
  <si>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</si>
  <si>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</si>
  <si>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</si>
  <si>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</si>
  <si>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</si>
  <si>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</si>
  <si>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</si>
  <si>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</si>
  <si>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</si>
  <si>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</si>
  <si>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</si>
  <si>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</si>
  <si>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</si>
  <si>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</si>
  <si>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</si>
  <si>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</si>
  <si>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</si>
  <si>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</si>
  <si>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</si>
  <si>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</si>
  <si>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</si>
  <si>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</si>
  <si>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</si>
  <si>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</si>
  <si>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</si>
  <si>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</si>
  <si>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</si>
  <si>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</si>
  <si>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</si>
  <si>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</si>
  <si>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</si>
  <si>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</si>
  <si>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</si>
  <si>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</si>
  <si>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</si>
  <si>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</si>
  <si>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</si>
  <si>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</si>
  <si>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</si>
  <si>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</si>
  <si>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</si>
  <si>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</si>
  <si>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</si>
  <si>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</si>
  <si>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</si>
  <si>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</si>
  <si>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</si>
  <si>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</si>
  <si>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</si>
  <si>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</si>
  <si>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</si>
  <si>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</si>
  <si>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</si>
  <si>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</si>
  <si>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</si>
  <si>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</si>
  <si>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</si>
  <si>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</si>
  <si>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</si>
  <si>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</si>
  <si>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</si>
  <si>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</si>
  <si>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</si>
  <si>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</si>
  <si>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</si>
  <si>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</si>
  <si>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</si>
  <si>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</si>
  <si>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</si>
  <si>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</si>
  <si>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</si>
  <si>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</si>
  <si>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</si>
  <si>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</si>
  <si>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</si>
  <si>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</si>
  <si>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</si>
  <si>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</si>
  <si>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</si>
  <si>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</si>
  <si>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</si>
  <si>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</si>
  <si>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</si>
  <si>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</si>
  <si>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</si>
  <si>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</si>
  <si>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</si>
  <si>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</si>
  <si>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</si>
  <si>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</si>
  <si>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</si>
  <si>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</si>
  <si>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</si>
  <si>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</si>
  <si>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</si>
  <si>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</si>
  <si>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</si>
  <si>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</si>
  <si>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</si>
  <si>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</si>
  <si>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</si>
  <si>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</si>
  <si>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</si>
  <si>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</si>
  <si>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</si>
  <si>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</si>
  <si>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</si>
  <si>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</si>
  <si>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</si>
  <si>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</si>
  <si>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</si>
  <si>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</si>
  <si>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</si>
  <si>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</si>
  <si>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</si>
  <si>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</si>
  <si>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</si>
  <si>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</si>
  <si>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</si>
  <si>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</si>
  <si>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</si>
  <si>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</si>
  <si>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</si>
  <si>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</si>
  <si>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</si>
  <si>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</si>
  <si>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</si>
  <si>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</si>
  <si>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</si>
  <si>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</si>
  <si>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</si>
  <si>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</si>
  <si>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</si>
  <si>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</si>
  <si>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</si>
  <si>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</si>
  <si>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</si>
  <si>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</si>
  <si>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</si>
  <si>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</si>
  <si>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</si>
  <si>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</si>
  <si>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</si>
  <si>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</si>
  <si>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</si>
  <si>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</si>
  <si>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</si>
  <si>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</si>
  <si>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</si>
  <si>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</si>
  <si>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</si>
  <si>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</si>
  <si>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</si>
  <si>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</si>
  <si>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</si>
  <si>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</si>
  <si>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</si>
  <si>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</si>
  <si>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</si>
  <si>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</si>
  <si>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</si>
  <si>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</si>
  <si>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</si>
  <si>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</si>
  <si>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</si>
  <si>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</si>
  <si>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</si>
  <si>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</si>
  <si>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</si>
  <si>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</si>
  <si>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</si>
  <si>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</si>
  <si>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</si>
  <si>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</si>
  <si>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</si>
  <si>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</si>
  <si>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</si>
  <si>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</si>
  <si>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</si>
  <si>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</si>
  <si>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</si>
  <si>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</si>
  <si>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</si>
  <si>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</si>
  <si>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</si>
  <si>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</si>
  <si>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</si>
  <si>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</si>
  <si>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</si>
  <si>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</si>
  <si>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</si>
  <si>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</si>
  <si>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</si>
  <si>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</si>
  <si>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</si>
  <si>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</si>
  <si>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</si>
  <si>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</si>
  <si>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</si>
  <si>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</si>
  <si>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</si>
  <si>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</si>
  <si>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</si>
  <si>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</si>
  <si>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</si>
  <si>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</si>
  <si>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</si>
  <si>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</si>
  <si>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</si>
  <si>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</si>
  <si>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</si>
  <si>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</si>
  <si>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</si>
  <si>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</si>
  <si>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</si>
  <si>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</si>
  <si>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</si>
  <si>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</si>
  <si>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</si>
  <si>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</si>
  <si>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</si>
  <si>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</si>
  <si>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</si>
  <si>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</si>
  <si>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</si>
  <si>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</si>
  <si>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</si>
  <si>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</si>
  <si>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</si>
  <si>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</si>
  <si>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</si>
  <si>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</si>
  <si>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</si>
  <si>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</si>
  <si>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</si>
  <si>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</si>
  <si>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</si>
  <si>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</si>
  <si>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</si>
  <si>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</si>
  <si>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</si>
  <si>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</si>
  <si>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</si>
  <si>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</si>
  <si>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</si>
  <si>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</si>
  <si>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</si>
  <si>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</si>
  <si>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</si>
  <si>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</si>
  <si>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</si>
  <si>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</si>
  <si>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</si>
  <si>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</si>
  <si>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</si>
  <si>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</si>
  <si>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</si>
  <si>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</si>
  <si>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</si>
  <si>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</si>
  <si>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</si>
  <si>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</si>
  <si>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</si>
  <si>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</si>
  <si>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</si>
  <si>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</si>
  <si>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</si>
  <si>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</si>
  <si>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</si>
  <si>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</si>
  <si>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</si>
  <si>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</si>
  <si>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</si>
  <si>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</si>
  <si>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</si>
  <si>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</si>
  <si>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</si>
  <si>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</si>
  <si>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</si>
  <si>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</si>
  <si>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</si>
  <si>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</si>
  <si>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</si>
  <si>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</si>
  <si>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</si>
  <si>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</si>
  <si>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</si>
  <si>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</si>
  <si>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</si>
  <si>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</si>
  <si>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</si>
  <si>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</si>
  <si>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</si>
  <si>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</si>
  <si>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</si>
  <si>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</si>
  <si>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</si>
  <si>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</si>
  <si>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</si>
  <si>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</si>
  <si>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</si>
  <si>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</si>
  <si>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</si>
  <si>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</si>
  <si>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</si>
  <si>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</si>
  <si>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</si>
  <si>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</si>
  <si>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</si>
  <si>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</si>
  <si>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</si>
  <si>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</si>
  <si>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</si>
  <si>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</si>
  <si>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</si>
  <si>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</si>
  <si>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</si>
  <si>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</si>
  <si>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</si>
  <si>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</si>
  <si>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</si>
  <si>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</si>
  <si>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</si>
  <si>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</si>
  <si>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</si>
  <si>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</si>
  <si>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</si>
  <si>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</si>
  <si>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</si>
  <si>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</si>
  <si>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</si>
  <si>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</si>
  <si>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</si>
  <si>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</si>
  <si>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</si>
  <si>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</si>
  <si>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</si>
  <si>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</si>
  <si>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</si>
  <si>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</si>
  <si>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</si>
  <si>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</si>
  <si>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</si>
  <si>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</si>
  <si>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</si>
  <si>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</si>
  <si>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</si>
  <si>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</si>
  <si>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</si>
  <si>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</si>
  <si>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</si>
  <si>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</si>
  <si>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</si>
  <si>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</si>
  <si>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</si>
  <si>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</si>
  <si>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</si>
  <si>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</si>
  <si>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</si>
  <si>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</si>
  <si>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</si>
  <si>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</si>
  <si>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</si>
  <si>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</si>
  <si>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</si>
  <si>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</si>
  <si>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</si>
  <si>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</si>
  <si>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</si>
  <si>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</si>
  <si>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</si>
  <si>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</si>
  <si>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</si>
  <si>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</si>
  <si>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</si>
  <si>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</si>
  <si>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</si>
  <si>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</si>
  <si>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</si>
  <si>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</si>
  <si>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</si>
  <si>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</si>
  <si>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</si>
  <si>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</si>
  <si>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</si>
  <si>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</si>
  <si>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</si>
  <si>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</si>
  <si>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</si>
  <si>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</si>
  <si>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</si>
  <si>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</si>
  <si>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</si>
  <si>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</si>
  <si>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</si>
  <si>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</si>
  <si>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</si>
  <si>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</si>
  <si>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</si>
  <si>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</si>
  <si>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</si>
  <si>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</si>
  <si>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</si>
  <si>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</si>
  <si>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</si>
  <si>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</si>
  <si>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</si>
  <si>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</si>
  <si>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</si>
  <si>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</si>
  <si>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</si>
  <si>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</si>
  <si>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</si>
  <si>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</si>
  <si>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</si>
  <si>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</si>
  <si>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</si>
  <si>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</si>
  <si>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</si>
  <si>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</si>
  <si>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</si>
  <si>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</si>
  <si>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</si>
  <si>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</si>
  <si>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</si>
  <si>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</si>
  <si>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</si>
  <si>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</si>
  <si>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</si>
  <si>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</si>
  <si>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</si>
  <si>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</si>
  <si>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</si>
  <si>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</si>
  <si>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</si>
  <si>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</si>
  <si>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</si>
  <si>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</si>
  <si>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</si>
  <si>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</si>
  <si>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</si>
  <si>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</si>
  <si>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</si>
  <si>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</si>
  <si>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</si>
  <si>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</si>
  <si>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</si>
  <si>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</si>
  <si>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</si>
  <si>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</si>
  <si>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</si>
  <si>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</si>
  <si>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</si>
  <si>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</si>
  <si>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</si>
  <si>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</si>
  <si>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</si>
  <si>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</si>
  <si>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</si>
  <si>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</si>
  <si>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</si>
  <si>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</si>
  <si>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</si>
  <si>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</si>
  <si>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</si>
  <si>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</si>
  <si>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</si>
  <si>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</si>
  <si>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</si>
  <si>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</si>
  <si>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</si>
  <si>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</si>
  <si>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</si>
  <si>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</si>
  <si>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</si>
  <si>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</si>
  <si>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</si>
  <si>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</si>
  <si>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</si>
  <si>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</si>
  <si>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</si>
  <si>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</si>
  <si>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</si>
  <si>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</si>
  <si>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</si>
  <si>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</si>
  <si>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</si>
  <si>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</si>
  <si>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</si>
  <si>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</si>
  <si>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</si>
  <si>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</si>
  <si>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</si>
  <si>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</si>
  <si>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</si>
  <si>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</si>
  <si>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</si>
  <si>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</si>
  <si>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</si>
  <si>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</si>
  <si>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</si>
  <si>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</si>
  <si>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</si>
  <si>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</si>
  <si>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</si>
  <si>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</si>
  <si>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</si>
  <si>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</si>
  <si>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</si>
  <si>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</si>
  <si>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</si>
  <si>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</si>
  <si>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</si>
  <si>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</si>
  <si>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</si>
  <si>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</si>
  <si>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</si>
  <si>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</si>
  <si>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</si>
  <si>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</si>
  <si>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</si>
  <si>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</si>
  <si>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</si>
  <si>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</si>
  <si>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</si>
  <si>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</si>
  <si>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</si>
  <si>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</si>
  <si>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</si>
  <si>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</si>
  <si>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</si>
  <si>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</si>
  <si>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</si>
  <si>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</si>
  <si>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</si>
  <si>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</si>
  <si>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</si>
  <si>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</si>
  <si>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</si>
  <si>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</si>
  <si>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</si>
  <si>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</si>
  <si>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</si>
  <si>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</si>
  <si>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</si>
  <si>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</si>
  <si>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</si>
  <si>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</si>
  <si>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</si>
  <si>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</si>
  <si>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</si>
  <si>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</si>
  <si>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</si>
  <si>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</si>
  <si>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</si>
  <si>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</si>
  <si>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</si>
  <si>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</si>
  <si>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</si>
  <si>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</si>
  <si>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</si>
  <si>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</si>
  <si>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</si>
  <si>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</si>
  <si>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</si>
  <si>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</si>
  <si>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</si>
  <si>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</si>
  <si>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</si>
  <si>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</si>
  <si>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</si>
  <si>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</si>
  <si>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</si>
  <si>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</si>
  <si>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</si>
  <si>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</si>
  <si>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</si>
  <si>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</si>
  <si>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</si>
  <si>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</si>
  <si>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</si>
  <si>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</si>
  <si>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</si>
  <si>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</si>
  <si>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</si>
  <si>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</si>
  <si>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</si>
  <si>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</si>
  <si>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</si>
  <si>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</si>
  <si>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</si>
  <si>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</si>
  <si>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</si>
  <si>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</si>
  <si>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</si>
  <si>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</si>
  <si>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</si>
  <si>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</si>
  <si>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</si>
  <si>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</si>
  <si>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</si>
  <si>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</si>
  <si>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</si>
  <si>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</si>
  <si>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</si>
  <si>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</si>
  <si>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</si>
  <si>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</si>
  <si>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</si>
  <si>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</si>
  <si>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</si>
  <si>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</si>
  <si>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</si>
  <si>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</si>
  <si>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</si>
  <si>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</si>
  <si>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</si>
  <si>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</si>
  <si>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</si>
  <si>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</si>
  <si>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</si>
  <si>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</si>
  <si>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</si>
  <si>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</si>
  <si>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</si>
  <si>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</si>
  <si>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</si>
  <si>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</si>
  <si>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</si>
  <si>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</si>
  <si>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</si>
  <si>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</si>
  <si>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</si>
  <si>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</si>
  <si>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</si>
  <si>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</si>
  <si>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</si>
  <si>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</si>
  <si>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</si>
  <si>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</si>
  <si>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</si>
  <si>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</si>
  <si>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</si>
  <si>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</si>
  <si>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</si>
  <si>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</si>
  <si>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</si>
  <si>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</si>
  <si>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</si>
  <si>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</si>
  <si>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</si>
  <si>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</si>
  <si>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</si>
  <si>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</si>
  <si>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</si>
  <si>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</si>
  <si>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</si>
  <si>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</si>
  <si>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</si>
  <si>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</si>
  <si>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</si>
  <si>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</si>
  <si>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</si>
  <si>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</si>
  <si>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</si>
  <si>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</si>
  <si>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</si>
  <si>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</si>
  <si>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</si>
  <si>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</si>
  <si>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</si>
  <si>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</si>
  <si>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</si>
  <si>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</si>
  <si>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</si>
  <si>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</si>
  <si>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</si>
  <si>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</si>
  <si>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</si>
  <si>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</si>
  <si>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</si>
  <si>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</si>
  <si>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</si>
  <si>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</si>
  <si>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</si>
  <si>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</si>
  <si>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</si>
  <si>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</si>
  <si>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</si>
  <si>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</si>
  <si>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</si>
  <si>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</si>
  <si>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</si>
  <si>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</si>
  <si>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</si>
  <si>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</si>
  <si>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</si>
  <si>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</si>
  <si>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</si>
  <si>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</si>
  <si>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</si>
  <si>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</si>
  <si>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</si>
  <si>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</si>
  <si>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</si>
  <si>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</si>
  <si>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</si>
  <si>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</si>
  <si>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</si>
  <si>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</si>
  <si>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</si>
  <si>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</si>
  <si>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</si>
  <si>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</si>
  <si>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</si>
  <si>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</si>
  <si>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</si>
  <si>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</si>
  <si>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</si>
  <si>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</si>
  <si>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</si>
  <si>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</si>
  <si>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</si>
  <si>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</si>
  <si>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</si>
  <si>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</si>
  <si>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</si>
  <si>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</si>
  <si>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</si>
  <si>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</si>
  <si>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</si>
  <si>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</si>
  <si>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</si>
  <si>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</si>
  <si>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</si>
  <si>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</si>
  <si>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</si>
  <si>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</si>
  <si>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</si>
  <si>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</si>
  <si>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</si>
  <si>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</si>
  <si>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</si>
  <si>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</si>
  <si>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</si>
  <si>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</si>
  <si>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</si>
  <si>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</si>
  <si>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</si>
  <si>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</si>
  <si>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</si>
  <si>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</si>
  <si>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</si>
  <si>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</si>
  <si>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</si>
  <si>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</si>
  <si>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</si>
  <si>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</si>
  <si>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</si>
  <si>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</si>
  <si>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</si>
  <si>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</si>
  <si>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</si>
  <si>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</si>
  <si>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</si>
  <si>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</si>
  <si>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</si>
  <si>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</si>
  <si>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</si>
  <si>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</si>
  <si>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</si>
  <si>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</si>
  <si>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</si>
  <si>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</si>
  <si>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</si>
  <si>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</si>
  <si>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</si>
  <si>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</si>
  <si>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</si>
  <si>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</si>
  <si>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</si>
  <si>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</si>
  <si>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</si>
  <si>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</si>
  <si>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</si>
  <si>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</si>
  <si>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</si>
  <si>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</si>
  <si>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</si>
  <si>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</si>
  <si>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</si>
  <si>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</si>
  <si>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</si>
  <si>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</si>
  <si>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</si>
  <si>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</si>
  <si>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</si>
  <si>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</si>
  <si>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</si>
  <si>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</si>
  <si>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</si>
  <si>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</si>
  <si>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</si>
  <si>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</si>
  <si>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</si>
  <si>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</si>
  <si>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</si>
  <si>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</si>
  <si>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</si>
  <si>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</si>
  <si>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</si>
  <si>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</si>
  <si>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</si>
  <si>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</si>
  <si>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</si>
  <si>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</si>
  <si>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</si>
  <si>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</si>
  <si>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</si>
  <si>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</si>
  <si>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</si>
  <si>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</si>
  <si>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</si>
  <si>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</si>
  <si>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</si>
  <si>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</si>
  <si>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</si>
  <si>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</si>
  <si>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</si>
  <si>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</si>
  <si>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</si>
  <si>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</si>
  <si>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</si>
  <si>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</si>
  <si>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</si>
  <si>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</si>
  <si>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</si>
  <si>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</si>
  <si>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</si>
  <si>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</si>
  <si>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</si>
  <si>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</si>
  <si>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</si>
  <si>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</si>
  <si>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</si>
  <si>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</si>
  <si>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</si>
  <si>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</si>
  <si>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</si>
  <si>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</si>
  <si>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</si>
  <si>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</si>
  <si>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</si>
  <si>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</si>
  <si>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</si>
  <si>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</si>
  <si>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</si>
  <si>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</si>
  <si>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</si>
  <si>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</si>
  <si>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</si>
  <si>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</si>
  <si>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</si>
  <si>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</si>
  <si>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</si>
  <si>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</si>
  <si>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</si>
  <si>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</si>
  <si>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</si>
  <si>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</si>
  <si>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</si>
  <si>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</si>
  <si>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</si>
  <si>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</si>
  <si>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</si>
  <si>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</si>
  <si>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</si>
  <si>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</si>
  <si>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</si>
  <si>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</si>
  <si>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</si>
  <si>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</si>
  <si>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</si>
  <si>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</si>
  <si>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</si>
  <si>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</si>
  <si>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</si>
  <si>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</si>
  <si>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</si>
  <si>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</si>
  <si>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</si>
  <si>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</si>
  <si>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</si>
  <si>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</si>
  <si>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</si>
  <si>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</si>
  <si>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</si>
  <si>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</si>
  <si>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</si>
  <si>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</si>
  <si>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</si>
  <si>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</si>
  <si>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</si>
  <si>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</si>
  <si>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</si>
  <si>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</si>
  <si>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</si>
  <si>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</si>
  <si>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</si>
  <si>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</si>
  <si>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</si>
  <si>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</si>
  <si>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</si>
  <si>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</si>
  <si>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</si>
  <si>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</si>
  <si>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</si>
  <si>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</si>
  <si>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</si>
  <si>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</si>
  <si>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</si>
  <si>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</si>
  <si>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</si>
  <si>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</si>
  <si>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</si>
  <si>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</si>
  <si>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</si>
  <si>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</si>
  <si>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</si>
  <si>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</si>
  <si>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</si>
  <si>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</si>
  <si>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</si>
  <si>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</si>
  <si>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</si>
  <si>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</si>
  <si>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</si>
  <si>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</si>
  <si>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</si>
  <si>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</si>
  <si>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</si>
  <si>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</si>
  <si>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</si>
  <si>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</si>
  <si>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</si>
  <si>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</si>
  <si>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</si>
  <si>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</si>
  <si>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</si>
  <si>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</si>
  <si>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</si>
  <si>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</si>
  <si>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</si>
  <si>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</si>
  <si>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</si>
  <si>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</si>
  <si>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</si>
  <si>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</si>
  <si>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</si>
  <si>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</si>
  <si>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</si>
  <si>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</si>
  <si>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</si>
  <si>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</si>
  <si>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</si>
  <si>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</si>
  <si>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</si>
  <si>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</si>
  <si>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</si>
  <si>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</si>
  <si>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</si>
  <si>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</si>
  <si>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</si>
  <si>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</si>
  <si>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</si>
  <si>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</si>
  <si>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</si>
  <si>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</si>
  <si>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</si>
  <si>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</si>
  <si>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</si>
  <si>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</si>
  <si>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</si>
  <si>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</si>
  <si>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</si>
  <si>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</si>
  <si>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</si>
  <si>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</si>
  <si>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</si>
  <si>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</si>
  <si>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</si>
  <si>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</si>
  <si>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</si>
  <si>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</si>
  <si>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</si>
  <si>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</si>
  <si>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</si>
  <si>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</si>
  <si>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</si>
  <si>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</si>
  <si>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</si>
  <si>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</si>
  <si>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</si>
  <si>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</si>
  <si>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</si>
  <si>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</si>
  <si>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</si>
  <si>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</si>
  <si>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</si>
  <si>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</si>
  <si>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</si>
  <si>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</si>
  <si>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</si>
  <si>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</si>
  <si>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</si>
  <si>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</si>
  <si>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</si>
  <si>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</si>
  <si>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</si>
  <si>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</si>
  <si>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</si>
  <si>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</si>
  <si>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</si>
  <si>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</si>
  <si>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</si>
  <si>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</si>
  <si>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</si>
  <si>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</si>
  <si>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</si>
  <si>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</si>
  <si>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</si>
  <si>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</si>
  <si>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</si>
  <si>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</si>
  <si>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</si>
  <si>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</si>
  <si>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</si>
  <si>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</si>
  <si>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</si>
  <si>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</si>
  <si>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</si>
  <si>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</si>
  <si>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</si>
  <si>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</si>
  <si>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</si>
  <si>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</si>
  <si>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</si>
  <si>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</si>
  <si>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</si>
  <si>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</si>
  <si>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</si>
  <si>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</si>
  <si>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</si>
  <si>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</si>
  <si>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</si>
  <si>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</si>
  <si>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</si>
  <si>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</si>
  <si>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</si>
  <si>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</si>
  <si>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</si>
  <si>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</si>
  <si>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</si>
  <si>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</si>
  <si>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</si>
  <si>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</si>
  <si>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</si>
  <si>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</si>
  <si>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</si>
  <si>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</si>
  <si>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</si>
  <si>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</si>
  <si>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</si>
  <si>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</si>
  <si>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</si>
  <si>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</si>
  <si>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</si>
  <si>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</si>
  <si>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</si>
  <si>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</si>
  <si>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</si>
  <si>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</si>
  <si>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</si>
  <si>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</si>
  <si>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</si>
  <si>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</si>
  <si>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</si>
  <si>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</si>
  <si>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</si>
  <si>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</si>
  <si>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</si>
  <si>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</si>
  <si>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</si>
  <si>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</si>
  <si>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</si>
  <si>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</si>
  <si>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</si>
  <si>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</si>
  <si>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</si>
  <si>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</si>
  <si>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</si>
  <si>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</si>
  <si>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</si>
  <si>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</si>
  <si>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</si>
  <si>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</si>
  <si>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</si>
  <si>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</si>
  <si>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</si>
  <si>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</si>
  <si>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</si>
  <si>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</si>
  <si>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</si>
  <si>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</si>
  <si>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</si>
  <si>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</si>
  <si>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</si>
  <si>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</si>
  <si>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</si>
  <si>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</si>
  <si>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</si>
  <si>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</si>
  <si>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</si>
  <si>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</si>
  <si>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</si>
  <si>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</si>
  <si>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</si>
  <si>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</si>
  <si>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</si>
  <si>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</si>
  <si>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</si>
  <si>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</si>
  <si>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</si>
  <si>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</si>
  <si>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</si>
  <si>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</si>
  <si>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</si>
  <si>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</si>
  <si>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</si>
  <si>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</si>
  <si>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</si>
  <si>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</si>
  <si>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</si>
  <si>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</si>
  <si>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</si>
  <si>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</si>
  <si>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</si>
  <si>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</si>
  <si>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</si>
  <si>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</si>
  <si>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</si>
  <si>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</si>
  <si>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</si>
  <si>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</si>
  <si>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</si>
  <si>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</si>
  <si>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</si>
  <si>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</si>
  <si>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</si>
  <si>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</si>
  <si>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</si>
  <si>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</si>
  <si>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</si>
  <si>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</si>
  <si>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</si>
  <si>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</si>
  <si>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</si>
  <si>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</si>
  <si>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</si>
  <si>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</si>
  <si>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</si>
  <si>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</si>
  <si>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</si>
  <si>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</si>
  <si>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</si>
  <si>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</si>
  <si>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</si>
  <si>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</si>
  <si>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</si>
  <si>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</si>
  <si>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</si>
  <si>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</si>
  <si>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</si>
  <si>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</si>
  <si>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</si>
  <si>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</si>
  <si>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</si>
  <si>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</si>
  <si>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</si>
  <si>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</si>
  <si>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</si>
  <si>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</si>
  <si>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</si>
  <si>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</si>
  <si>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</si>
  <si>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</si>
  <si>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</si>
  <si>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</si>
  <si>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</si>
  <si>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</si>
  <si>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</si>
  <si>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</si>
  <si>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</si>
  <si>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</si>
  <si>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</si>
  <si>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</si>
  <si>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</si>
  <si>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</si>
  <si>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</si>
  <si>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</si>
  <si>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</si>
  <si>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</si>
  <si>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</si>
  <si>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</si>
  <si>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</si>
  <si>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</si>
  <si>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</si>
  <si>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</si>
  <si>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</si>
  <si>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</si>
  <si>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</si>
  <si>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</si>
  <si>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</si>
  <si>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</si>
  <si>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</si>
  <si>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</si>
  <si>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</si>
  <si>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</si>
  <si>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</si>
  <si>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</si>
  <si>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</si>
  <si>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</si>
  <si>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</si>
  <si>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</si>
  <si>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</si>
  <si>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</si>
  <si>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</si>
  <si>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</si>
  <si>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</si>
  <si>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</si>
  <si>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</si>
  <si>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</si>
  <si>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</si>
  <si>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</si>
  <si>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</si>
  <si>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</si>
  <si>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</si>
  <si>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</si>
  <si>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</si>
  <si>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</si>
  <si>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</si>
  <si>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</si>
  <si>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</si>
  <si>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</si>
  <si>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</si>
  <si>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</si>
  <si>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</si>
  <si>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</si>
  <si>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</si>
  <si>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</si>
  <si>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</si>
  <si>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</si>
  <si>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</si>
  <si>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</si>
  <si>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</si>
  <si>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</si>
  <si>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</si>
  <si>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</si>
  <si>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</si>
  <si>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</si>
  <si>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</si>
  <si>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</si>
  <si>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</si>
  <si>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</si>
  <si>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</si>
  <si>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</si>
  <si>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</si>
  <si>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</si>
  <si>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</si>
  <si>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</si>
  <si>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</si>
  <si>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</si>
  <si>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</si>
  <si>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</si>
  <si>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</si>
  <si>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</si>
  <si>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</si>
  <si>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</si>
  <si>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</si>
  <si>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</si>
  <si>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</si>
  <si>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</si>
  <si>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</si>
  <si>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</si>
  <si>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</si>
  <si>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</si>
  <si>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</si>
  <si>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</si>
  <si>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</si>
  <si>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</si>
  <si>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</si>
  <si>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</si>
  <si>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</si>
  <si>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</si>
  <si>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</si>
  <si>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</si>
  <si>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</si>
  <si>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</si>
  <si>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</si>
  <si>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</si>
  <si>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</si>
  <si>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</si>
  <si>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</si>
  <si>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</si>
  <si>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</si>
  <si>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</si>
  <si>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</si>
  <si>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</si>
  <si>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</si>
  <si>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</si>
  <si>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</si>
  <si>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</si>
  <si>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</si>
  <si>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</si>
  <si>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</si>
  <si>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</si>
  <si>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</si>
  <si>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</si>
  <si>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</si>
  <si>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</si>
  <si>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</si>
  <si>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</si>
  <si>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</si>
  <si>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</si>
  <si>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</si>
  <si>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</si>
  <si>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</si>
  <si>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</si>
  <si>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</si>
  <si>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</si>
  <si>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</si>
  <si>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</si>
  <si>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</si>
  <si>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</si>
  <si>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</si>
  <si>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</si>
  <si>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</si>
  <si>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</si>
  <si>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</si>
  <si>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</si>
  <si>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</si>
  <si>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</si>
  <si>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</si>
  <si>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</si>
  <si>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</si>
  <si>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</si>
  <si>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</si>
  <si>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</si>
  <si>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</si>
  <si>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</si>
  <si>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</si>
  <si>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</si>
  <si>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</si>
  <si>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</si>
  <si>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</si>
  <si>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</si>
  <si>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</si>
  <si>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</si>
  <si>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</si>
  <si>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</si>
  <si>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</si>
  <si>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</si>
  <si>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</si>
  <si>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</si>
  <si>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</si>
  <si>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</si>
  <si>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</si>
  <si>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</si>
  <si>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</si>
  <si>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</si>
  <si>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</si>
  <si>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</si>
  <si>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</si>
  <si>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</si>
  <si>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</si>
  <si>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</si>
  <si>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</si>
  <si>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</si>
  <si>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</si>
  <si>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</si>
  <si>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</si>
  <si>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</si>
  <si>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</si>
  <si>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</si>
  <si>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</si>
  <si>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</si>
  <si>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</si>
  <si>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</si>
  <si>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</si>
  <si>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</si>
  <si>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</si>
  <si>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</si>
  <si>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</si>
  <si>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</si>
  <si>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</si>
  <si>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</si>
  <si>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</si>
  <si>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</si>
  <si>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</si>
  <si>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</si>
  <si>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</si>
  <si>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</si>
  <si>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</si>
  <si>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</si>
  <si>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</si>
  <si>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</si>
  <si>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</si>
  <si>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</si>
  <si>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</si>
  <si>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</si>
  <si>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</si>
  <si>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</si>
  <si>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</si>
  <si>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</si>
  <si>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</si>
  <si>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</si>
  <si>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</si>
  <si>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</si>
  <si>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</si>
  <si>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</si>
  <si>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</si>
  <si>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</si>
  <si>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</si>
  <si>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</si>
  <si>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</si>
  <si>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</si>
  <si>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</si>
  <si>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</si>
  <si>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</si>
  <si>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</si>
  <si>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</si>
  <si>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</si>
  <si>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</si>
  <si>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</si>
  <si>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</si>
  <si>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</si>
  <si>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</si>
  <si>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</si>
  <si>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</si>
  <si>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</si>
  <si>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</si>
  <si>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</si>
  <si>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</si>
  <si>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</si>
  <si>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</si>
  <si>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</si>
  <si>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</si>
  <si>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</si>
  <si>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</si>
  <si>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</si>
  <si>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</si>
  <si>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</si>
  <si>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</si>
  <si>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</si>
  <si>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</si>
  <si>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</si>
  <si>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</si>
  <si>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</si>
  <si>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</si>
  <si>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</si>
  <si>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</si>
  <si>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</si>
  <si>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</si>
  <si>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</si>
  <si>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</si>
  <si>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</si>
  <si>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</si>
  <si>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</si>
  <si>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</si>
  <si>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</si>
  <si>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</si>
  <si>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</si>
  <si>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</si>
  <si>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</si>
  <si>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</si>
  <si>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</si>
  <si>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</si>
  <si>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</si>
  <si>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</si>
  <si>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</si>
  <si>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</si>
  <si>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</si>
  <si>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</si>
  <si>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</si>
  <si>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</si>
  <si>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</si>
  <si>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</si>
  <si>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</si>
  <si>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</si>
  <si>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</si>
  <si>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</si>
  <si>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</si>
  <si>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</si>
  <si>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</si>
  <si>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</si>
  <si>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</si>
  <si>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</si>
  <si>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</si>
  <si>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</si>
  <si>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</si>
  <si>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</si>
  <si>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</si>
  <si>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</si>
  <si>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</si>
  <si>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</si>
  <si>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</si>
  <si>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</si>
  <si>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</si>
  <si>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</si>
  <si>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</si>
  <si>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</si>
  <si>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</si>
  <si>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</si>
  <si>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</si>
  <si>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</si>
  <si>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</si>
  <si>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</si>
  <si>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</si>
  <si>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</si>
  <si>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</si>
  <si>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</si>
  <si>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</si>
  <si>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</si>
  <si>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</si>
  <si>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</si>
  <si>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</si>
  <si>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</si>
  <si>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</si>
  <si>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</si>
  <si>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</si>
  <si>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</si>
  <si>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</si>
  <si>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</si>
  <si>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</si>
  <si>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</si>
  <si>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</si>
  <si>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</si>
  <si>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</si>
  <si>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</si>
  <si>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</si>
  <si>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</si>
  <si>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</si>
  <si>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</si>
  <si>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</si>
  <si>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</si>
  <si>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</si>
  <si>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</si>
  <si>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</si>
  <si>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</si>
  <si>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</si>
  <si>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</si>
  <si>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</si>
  <si>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</si>
  <si>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</si>
  <si>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</si>
  <si>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</si>
  <si>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</si>
  <si>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</si>
  <si>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</si>
  <si>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</si>
  <si>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</si>
  <si>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</si>
  <si>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</si>
  <si>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</si>
  <si>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</si>
  <si>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</si>
  <si>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</si>
  <si>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</si>
  <si>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</si>
  <si>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</si>
  <si>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</si>
  <si>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</si>
  <si>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</si>
  <si>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</si>
  <si>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</si>
  <si>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</si>
  <si>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</si>
  <si>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</si>
  <si>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</si>
  <si>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</si>
  <si>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</si>
  <si>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</si>
  <si>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</si>
  <si>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</si>
  <si>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</si>
  <si>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</si>
  <si>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</si>
  <si>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</si>
  <si>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</si>
  <si>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</si>
  <si>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</si>
  <si>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</si>
  <si>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</si>
  <si>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</si>
  <si>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</si>
  <si>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</si>
  <si>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</si>
  <si>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</si>
  <si>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</si>
  <si>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</si>
  <si>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</si>
  <si>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</si>
  <si>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</si>
  <si>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</si>
  <si>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</si>
  <si>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</si>
  <si>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</si>
  <si>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</si>
  <si>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</si>
  <si>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</si>
  <si>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</si>
  <si>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</si>
  <si>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</si>
  <si>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</si>
  <si>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</si>
  <si>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</si>
  <si>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</si>
  <si>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</si>
  <si>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</si>
  <si>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</si>
  <si>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</si>
  <si>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</si>
  <si>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</si>
  <si>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</si>
  <si>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</si>
  <si>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</si>
  <si>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</si>
  <si>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</si>
  <si>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</si>
  <si>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</si>
  <si>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</si>
  <si>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</si>
  <si>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</si>
  <si>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</si>
  <si>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</si>
  <si>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</si>
  <si>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</si>
  <si>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</si>
  <si>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</si>
  <si>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</si>
  <si>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</si>
  <si>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</si>
  <si>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</si>
  <si>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</si>
  <si>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</si>
  <si>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</si>
  <si>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</si>
  <si>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</si>
  <si>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</si>
  <si>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</si>
  <si>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</si>
  <si>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</si>
  <si>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</si>
  <si>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</si>
  <si>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</si>
  <si>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</si>
  <si>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</si>
  <si>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</si>
  <si>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</si>
  <si>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</si>
  <si>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</si>
  <si>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</si>
  <si>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</si>
  <si>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</si>
  <si>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</si>
  <si>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</si>
  <si>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</si>
  <si>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</si>
  <si>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</si>
  <si>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</si>
  <si>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</si>
  <si>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</si>
  <si>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</si>
  <si>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</si>
  <si>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</si>
  <si>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</si>
  <si>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</si>
  <si>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</si>
  <si>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</si>
  <si>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</si>
  <si>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</si>
  <si>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</si>
  <si>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</si>
  <si>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</si>
  <si>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</si>
  <si>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</si>
  <si>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</si>
  <si>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</si>
  <si>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</si>
  <si>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</si>
  <si>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</si>
  <si>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</si>
  <si>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</si>
  <si>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</si>
  <si>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</si>
  <si>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</si>
  <si>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</si>
  <si>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</si>
  <si>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</si>
  <si>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</si>
  <si>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</si>
  <si>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</si>
  <si>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</si>
  <si>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</si>
  <si>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</si>
  <si>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</si>
  <si>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</si>
  <si>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</si>
  <si>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</si>
  <si>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</si>
  <si>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</si>
  <si>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</si>
  <si>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</si>
  <si>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</si>
  <si>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</si>
  <si>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</si>
  <si>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</si>
  <si>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</si>
  <si>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</si>
  <si>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</si>
  <si>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</si>
  <si>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</si>
  <si>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</si>
  <si>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</si>
  <si>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</si>
  <si>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</si>
  <si>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</si>
  <si>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</si>
  <si>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</si>
  <si>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</si>
  <si>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</si>
  <si>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</si>
  <si>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</si>
  <si>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</si>
  <si>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</si>
  <si>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</si>
  <si>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</si>
  <si>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</si>
  <si>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</si>
  <si>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</si>
  <si>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</si>
  <si>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</si>
  <si>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</si>
  <si>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</si>
  <si>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</si>
  <si>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</si>
  <si>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</si>
  <si>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</si>
  <si>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</si>
  <si>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</si>
  <si>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</si>
  <si>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</si>
  <si>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</si>
  <si>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</si>
  <si>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</si>
  <si>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</si>
  <si>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</si>
  <si>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</si>
  <si>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</si>
  <si>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</si>
  <si>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</si>
  <si>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</si>
  <si>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</si>
  <si>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</si>
  <si>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</si>
  <si>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</si>
  <si>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</si>
  <si>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</si>
  <si>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</si>
  <si>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</si>
  <si>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</si>
  <si>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</si>
  <si>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</si>
  <si>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</si>
  <si>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</si>
  <si>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</si>
  <si>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</si>
  <si>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</si>
  <si>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</si>
  <si>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</si>
  <si>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</si>
  <si>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</si>
  <si>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</si>
  <si>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</si>
  <si>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</si>
  <si>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</si>
  <si>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</si>
  <si>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</si>
  <si>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</si>
  <si>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</si>
  <si>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</si>
  <si>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</si>
  <si>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</si>
  <si>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</si>
  <si>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</si>
  <si>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</si>
  <si>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</si>
  <si>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</si>
  <si>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</si>
  <si>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</si>
  <si>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</si>
  <si>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</si>
  <si>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</si>
  <si>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</si>
  <si>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</si>
  <si>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</si>
  <si>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</si>
  <si>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</si>
  <si>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</si>
  <si>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</si>
  <si>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</si>
  <si>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</si>
  <si>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</si>
  <si>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</si>
  <si>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</si>
  <si>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</si>
  <si>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</si>
  <si>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</si>
  <si>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</si>
  <si>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</si>
  <si>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</si>
  <si>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</si>
  <si>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</si>
  <si>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</si>
  <si>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</si>
  <si>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</si>
  <si>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</si>
  <si>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</si>
  <si>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</si>
  <si>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</si>
  <si>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</si>
  <si>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</si>
  <si>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</si>
  <si>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</si>
  <si>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</si>
  <si>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</si>
  <si>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</si>
  <si>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</si>
  <si>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</si>
  <si>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</si>
  <si>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</si>
  <si>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</si>
  <si>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</si>
  <si>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</si>
  <si>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</si>
  <si>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</si>
  <si>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</si>
  <si>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</si>
  <si>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</si>
  <si>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</si>
  <si>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</si>
  <si>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</si>
  <si>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</si>
  <si>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</si>
  <si>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</si>
  <si>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</si>
  <si>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</si>
  <si>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</si>
  <si>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</si>
  <si>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</si>
  <si>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</si>
  <si>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</si>
  <si>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</si>
  <si>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</si>
  <si>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</si>
  <si>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</si>
  <si>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</si>
  <si>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</si>
  <si>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</si>
  <si>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</si>
  <si>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</si>
  <si>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</si>
  <si>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</si>
  <si>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</si>
  <si>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</si>
  <si>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</si>
  <si>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</si>
  <si>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</si>
  <si>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</si>
  <si>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</si>
  <si>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</si>
  <si>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</si>
  <si>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</si>
  <si>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</si>
  <si>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</si>
  <si>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</si>
  <si>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</si>
  <si>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</si>
  <si>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</si>
  <si>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</si>
  <si>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</si>
  <si>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</si>
  <si>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</si>
  <si>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</si>
  <si>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</si>
  <si>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</si>
  <si>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</si>
  <si>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</si>
  <si>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</si>
  <si>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</si>
  <si>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</si>
  <si>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</si>
  <si>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</si>
  <si>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</si>
  <si>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</si>
  <si>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</si>
  <si>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</si>
  <si>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</si>
  <si>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</si>
  <si>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</si>
  <si>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</si>
  <si>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</si>
  <si>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</si>
  <si>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</si>
  <si>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</si>
  <si>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</si>
  <si>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</si>
  <si>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</si>
  <si>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</si>
  <si>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</si>
  <si>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</si>
  <si>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</si>
  <si>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</si>
  <si>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</si>
  <si>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</si>
  <si>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</si>
  <si>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</si>
  <si>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</si>
  <si>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</si>
  <si>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</si>
  <si>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</si>
  <si>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</si>
  <si>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</si>
  <si>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</si>
  <si>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</si>
  <si>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</si>
  <si>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</si>
  <si>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</si>
  <si>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</si>
  <si>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</si>
  <si>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</si>
  <si>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</si>
  <si>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</si>
  <si>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</si>
  <si>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</si>
  <si>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</si>
  <si>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</si>
  <si>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</si>
  <si>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</si>
  <si>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</si>
  <si>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</si>
  <si>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</si>
  <si>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</si>
  <si>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</si>
  <si>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</si>
  <si>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</si>
  <si>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</si>
  <si>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</si>
  <si>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</si>
  <si>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</si>
  <si>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</si>
  <si>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</si>
  <si>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</si>
  <si>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</si>
  <si>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</si>
  <si>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</si>
  <si>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</si>
  <si>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</si>
  <si>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</si>
  <si>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</si>
  <si>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</si>
  <si>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</si>
  <si>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</si>
  <si>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</si>
  <si>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</si>
  <si>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</si>
  <si>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</si>
  <si>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</si>
  <si>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</si>
  <si>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</si>
  <si>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</si>
  <si>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</si>
  <si>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</si>
  <si>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</si>
  <si>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</si>
  <si>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</si>
  <si>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</si>
  <si>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</si>
  <si>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</si>
  <si>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</si>
  <si>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</si>
  <si>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</si>
  <si>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</si>
  <si>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</si>
  <si>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</si>
  <si>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</si>
  <si>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</si>
  <si>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</si>
  <si>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</si>
  <si>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</si>
  <si>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</si>
  <si>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</si>
  <si>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</si>
  <si>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</si>
  <si>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</si>
  <si>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</si>
  <si>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</si>
  <si>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</si>
  <si>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</si>
  <si>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</si>
  <si>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</si>
  <si>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</si>
  <si>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</si>
  <si>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</si>
  <si>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</si>
  <si>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</si>
  <si>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</si>
  <si>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</si>
  <si>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</si>
  <si>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</si>
  <si>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</si>
  <si>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</si>
  <si>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</si>
  <si>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</si>
  <si>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</si>
  <si>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</si>
  <si>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</si>
  <si>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</si>
  <si>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</si>
  <si>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</si>
  <si>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</si>
  <si>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</si>
  <si>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</si>
  <si>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</si>
  <si>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</si>
  <si>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</si>
  <si>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</si>
  <si>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</si>
  <si>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</si>
  <si>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</si>
  <si>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</si>
  <si>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</si>
  <si>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</si>
  <si>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</si>
  <si>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</si>
  <si>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</si>
  <si>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</si>
  <si>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</si>
  <si>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</si>
  <si>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</si>
  <si>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</si>
  <si>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</si>
  <si>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</si>
  <si>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</si>
  <si>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</si>
  <si>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</si>
  <si>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</si>
  <si>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</si>
  <si>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</si>
  <si>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</si>
  <si>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</si>
  <si>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</si>
  <si>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</si>
  <si>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</si>
  <si>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</si>
  <si>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</si>
  <si>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</si>
  <si>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</si>
  <si>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</si>
  <si>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</si>
  <si>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</si>
  <si>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</si>
  <si>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</si>
  <si>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</si>
  <si>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</si>
  <si>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</si>
  <si>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</si>
  <si>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</si>
  <si>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</si>
  <si>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</si>
  <si>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</si>
  <si>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</si>
  <si>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</si>
  <si>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</si>
  <si>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</si>
  <si>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</si>
  <si>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</si>
  <si>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</si>
  <si>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</si>
  <si>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</si>
  <si>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</si>
  <si>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</si>
  <si>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</si>
  <si>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</si>
  <si>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</si>
  <si>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</si>
  <si>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</si>
  <si>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</si>
  <si>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</si>
  <si>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</si>
  <si>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</si>
  <si>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</si>
  <si>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</si>
  <si>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</si>
  <si>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</si>
  <si>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</si>
  <si>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</si>
  <si>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</si>
  <si>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</si>
  <si>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</si>
  <si>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</si>
  <si>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</si>
  <si>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</si>
  <si>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</si>
  <si>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</si>
  <si>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</si>
  <si>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</si>
  <si>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</si>
  <si>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</si>
  <si>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</si>
  <si>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</si>
  <si>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</si>
  <si>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</si>
  <si>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</si>
  <si>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</si>
  <si>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</si>
  <si>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</si>
  <si>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</si>
  <si>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</si>
  <si>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</si>
  <si>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</si>
  <si>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</si>
  <si>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</si>
  <si>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</si>
  <si>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</si>
  <si>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</si>
  <si>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</si>
  <si>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</si>
  <si>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</si>
  <si>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</si>
  <si>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</si>
  <si>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</si>
  <si>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</si>
  <si>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</si>
  <si>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</si>
  <si>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</si>
  <si>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</si>
  <si>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</si>
  <si>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</si>
  <si>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</si>
  <si>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</si>
  <si>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</si>
  <si>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</si>
  <si>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</si>
  <si>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</si>
  <si>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</si>
  <si>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</si>
  <si>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</si>
  <si>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</si>
  <si>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</si>
  <si>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</si>
  <si>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</si>
  <si>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</si>
  <si>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</si>
  <si>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</si>
  <si>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</si>
  <si>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</si>
  <si>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</si>
  <si>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</si>
  <si>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</si>
  <si>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</si>
  <si>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</si>
  <si>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</si>
  <si>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</si>
  <si>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</si>
  <si>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</si>
  <si>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</si>
  <si>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</si>
  <si>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</si>
  <si>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</si>
  <si>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</si>
  <si>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</si>
  <si>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</si>
  <si>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</si>
  <si>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</si>
  <si>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</si>
  <si>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</si>
  <si>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</si>
  <si>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</si>
  <si>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</si>
  <si>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</si>
  <si>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</si>
  <si>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</si>
  <si>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</si>
  <si>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</si>
  <si>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</si>
  <si>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</si>
  <si>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</si>
  <si>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</si>
  <si>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</si>
  <si>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</si>
  <si>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</si>
  <si>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</si>
  <si>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</si>
  <si>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</si>
  <si>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</si>
  <si>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</si>
  <si>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</si>
  <si>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</si>
  <si>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</si>
  <si>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</si>
  <si>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</si>
  <si>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</si>
  <si>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</si>
  <si>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</si>
  <si>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</si>
  <si>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</si>
  <si>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</si>
  <si>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</si>
  <si>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</si>
  <si>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</si>
  <si>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</si>
  <si>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</si>
  <si>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</si>
  <si>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</si>
  <si>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</si>
  <si>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</si>
  <si>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</si>
  <si>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</si>
  <si>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</si>
  <si>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</si>
  <si>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</si>
  <si>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</si>
  <si>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</si>
  <si>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</si>
  <si>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</si>
  <si>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</si>
  <si>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</si>
  <si>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</si>
  <si>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</si>
  <si>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</si>
  <si>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</si>
  <si>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</si>
  <si>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</si>
  <si>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</si>
  <si>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</si>
  <si>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</si>
  <si>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</si>
  <si>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</si>
  <si>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</si>
  <si>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</si>
  <si>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</si>
  <si>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</si>
  <si>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</si>
  <si>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</si>
  <si>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</si>
  <si>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</si>
  <si>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</si>
  <si>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</si>
  <si>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</si>
  <si>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</si>
  <si>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</si>
  <si>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</si>
  <si>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</si>
  <si>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</si>
  <si>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</si>
  <si>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</si>
  <si>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</si>
  <si>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</si>
  <si>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</si>
  <si>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</si>
  <si>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</si>
  <si>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</si>
  <si>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</si>
  <si>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</si>
  <si>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</si>
  <si>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</si>
  <si>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</si>
  <si>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</si>
  <si>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</si>
  <si>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</si>
  <si>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</si>
  <si>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</si>
  <si>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</si>
  <si>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</si>
  <si>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</si>
  <si>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</si>
  <si>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</si>
  <si>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</si>
  <si>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</si>
  <si>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</si>
  <si>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</si>
  <si>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</si>
  <si>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</si>
  <si>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</si>
  <si>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</si>
  <si>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</si>
  <si>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</si>
  <si>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</si>
  <si>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</si>
  <si>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</si>
  <si>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</si>
  <si>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</si>
  <si>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</si>
  <si>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</si>
  <si>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</si>
  <si>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</si>
  <si>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</si>
  <si>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</si>
  <si>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</si>
  <si>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</si>
  <si>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</si>
  <si>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</si>
  <si>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</si>
  <si>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</si>
  <si>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</si>
  <si>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</si>
  <si>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</si>
  <si>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</si>
  <si>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</si>
  <si>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</si>
  <si>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</si>
  <si>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</si>
  <si>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</si>
  <si>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</si>
  <si>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</si>
  <si>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</si>
  <si>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</si>
  <si>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</si>
  <si>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</si>
  <si>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</si>
  <si>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</si>
  <si>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</si>
  <si>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</si>
  <si>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</si>
  <si>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</si>
  <si>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</si>
  <si>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</si>
  <si>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</si>
  <si>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</si>
  <si>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</si>
  <si>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</si>
  <si>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</si>
  <si>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</si>
  <si>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</si>
  <si>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</si>
  <si>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</si>
  <si>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</si>
  <si>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</si>
  <si>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</si>
  <si>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</si>
  <si>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</si>
  <si>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</si>
  <si>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</si>
  <si>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</si>
  <si>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</si>
  <si>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</si>
  <si>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</si>
  <si>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</si>
  <si>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</si>
  <si>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</si>
  <si>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</si>
  <si>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</si>
  <si>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</si>
  <si>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</si>
  <si>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</si>
  <si>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</si>
  <si>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</si>
  <si>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</si>
  <si>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</si>
  <si>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</si>
  <si>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</si>
  <si>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</si>
  <si>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</si>
  <si>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</si>
  <si>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</si>
  <si>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</si>
  <si>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</si>
  <si>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</si>
  <si>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</si>
  <si>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</si>
  <si>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</si>
  <si>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</si>
  <si>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</si>
  <si>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</si>
  <si>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</si>
  <si>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</si>
  <si>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</si>
  <si>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</si>
  <si>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</si>
  <si>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</si>
  <si>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</si>
  <si>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</si>
  <si>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</si>
  <si>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</si>
  <si>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</si>
  <si>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</si>
  <si>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</si>
  <si>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</si>
  <si>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</si>
  <si>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</si>
  <si>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</si>
  <si>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</si>
  <si>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</si>
  <si>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</si>
  <si>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</si>
  <si>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</si>
  <si>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</si>
  <si>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</si>
  <si>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</si>
  <si>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</si>
  <si>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</si>
  <si>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</si>
  <si>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</si>
  <si>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</si>
  <si>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</si>
  <si>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</si>
  <si>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</si>
  <si>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</si>
  <si>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</si>
  <si>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</si>
  <si>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</si>
  <si>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</si>
  <si>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</si>
  <si>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</si>
  <si>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</si>
  <si>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</si>
  <si>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</si>
  <si>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</si>
  <si>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</si>
  <si>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</si>
  <si>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</si>
  <si>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</si>
  <si>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</si>
  <si>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</si>
  <si>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</si>
  <si>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</si>
  <si>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</si>
  <si>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</si>
  <si>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</si>
  <si>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</si>
  <si>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</si>
  <si>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</si>
  <si>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</si>
  <si>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</si>
  <si>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</si>
  <si>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</si>
  <si>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</si>
  <si>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</si>
  <si>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</si>
  <si>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</si>
  <si>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</si>
  <si>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</si>
  <si>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</si>
  <si>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</si>
  <si>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</si>
  <si>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</si>
  <si>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</si>
  <si>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</si>
  <si>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</si>
  <si>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</si>
  <si>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</si>
  <si>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</si>
  <si>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</si>
  <si>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</si>
  <si>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</si>
  <si>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</si>
  <si>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</si>
  <si>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</si>
  <si>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</si>
  <si>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</si>
  <si>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</si>
  <si>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</si>
  <si>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</si>
  <si>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</si>
  <si>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</si>
  <si>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</si>
  <si>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</si>
  <si>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</si>
  <si>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</si>
  <si>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</si>
  <si>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</si>
  <si>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</si>
  <si>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</si>
  <si>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</si>
  <si>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</si>
  <si>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</si>
  <si>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</si>
  <si>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</si>
  <si>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</si>
  <si>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</si>
  <si>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</si>
  <si>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</si>
  <si>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</si>
  <si>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</si>
  <si>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</si>
  <si>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</si>
  <si>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</si>
  <si>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</si>
  <si>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</si>
  <si>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</si>
  <si>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</si>
  <si>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</si>
  <si>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</si>
  <si>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</si>
  <si>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</si>
  <si>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</si>
  <si>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</si>
  <si>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</si>
  <si>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</si>
  <si>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</si>
  <si>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</si>
  <si>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</si>
  <si>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</si>
  <si>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</si>
  <si>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</si>
  <si>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</si>
  <si>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</si>
  <si>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</si>
  <si>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</si>
  <si>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</si>
  <si>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</si>
  <si>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</si>
  <si>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</si>
  <si>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</si>
  <si>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</si>
  <si>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</si>
  <si>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</si>
  <si>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</si>
  <si>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</si>
  <si>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</si>
  <si>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</si>
  <si>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</si>
  <si>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</si>
  <si>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</si>
  <si>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</si>
  <si>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</si>
  <si>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</si>
  <si>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</si>
  <si>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</si>
  <si>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</si>
  <si>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</si>
  <si>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</si>
  <si>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</si>
  <si>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</si>
  <si>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</si>
  <si>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</si>
  <si>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</si>
  <si>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</si>
  <si>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</si>
  <si>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</si>
  <si>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</si>
  <si>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</si>
  <si>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</si>
  <si>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</si>
  <si>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</si>
  <si>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</si>
  <si>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</si>
  <si>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</si>
  <si>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</si>
  <si>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</si>
  <si>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</si>
  <si>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</si>
  <si>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</si>
  <si>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</si>
  <si>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</si>
  <si>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</si>
  <si>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</si>
  <si>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</si>
  <si>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</si>
  <si>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</si>
  <si>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</si>
  <si>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</si>
  <si>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</si>
  <si>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</si>
  <si>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</si>
  <si>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</si>
  <si>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</si>
  <si>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</si>
  <si>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</si>
  <si>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</si>
  <si>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</si>
  <si>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</si>
  <si>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</si>
  <si>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</si>
  <si>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</si>
  <si>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</si>
  <si>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</si>
  <si>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</si>
  <si>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</si>
  <si>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</si>
  <si>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</si>
  <si>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</si>
  <si>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</si>
  <si>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</si>
  <si>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</si>
  <si>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</si>
  <si>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</si>
  <si>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</si>
  <si>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</si>
  <si>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</si>
  <si>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</si>
  <si>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</si>
  <si>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</si>
  <si>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</si>
  <si>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</si>
  <si>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</si>
  <si>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</si>
  <si>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</si>
  <si>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</si>
  <si>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</si>
  <si>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</si>
  <si>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</si>
  <si>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</si>
  <si>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</si>
  <si>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</si>
  <si>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</si>
  <si>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</si>
  <si>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</si>
  <si>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</si>
  <si>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</si>
  <si>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</si>
  <si>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</si>
  <si>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</si>
  <si>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</si>
  <si>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</si>
  <si>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</si>
  <si>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</si>
  <si>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</si>
  <si>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</si>
  <si>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</si>
  <si>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</si>
  <si>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</si>
  <si>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</si>
  <si>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</si>
  <si>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</si>
  <si>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</si>
  <si>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</si>
  <si>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</si>
  <si>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</si>
  <si>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</si>
  <si>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</si>
  <si>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</si>
  <si>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</si>
  <si>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</si>
  <si>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</si>
  <si>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</si>
  <si>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</si>
  <si>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</si>
  <si>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</si>
  <si>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</si>
  <si>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</si>
  <si>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</si>
  <si>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</si>
  <si>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</si>
  <si>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</si>
  <si>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</si>
  <si>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</si>
  <si>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</si>
  <si>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</si>
  <si>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</si>
  <si>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</si>
  <si>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</si>
  <si>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</si>
  <si>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</si>
  <si>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</si>
  <si>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</si>
  <si>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</si>
  <si>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</si>
  <si>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</si>
  <si>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</si>
  <si>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</si>
  <si>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</si>
  <si>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</si>
  <si>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</si>
  <si>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</si>
  <si>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</si>
  <si>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</si>
  <si>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</si>
  <si>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</si>
  <si>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</si>
  <si>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</si>
  <si>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</si>
  <si>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</si>
  <si>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</si>
  <si>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</si>
  <si>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</si>
  <si>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</si>
  <si>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</si>
  <si>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</si>
  <si>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</si>
  <si>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</si>
  <si>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</si>
  <si>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</si>
  <si>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</si>
  <si>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</si>
  <si>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</si>
  <si>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</si>
  <si>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</si>
  <si>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</si>
  <si>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</si>
  <si>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</si>
  <si>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</si>
  <si>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</si>
  <si>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</si>
  <si>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</si>
  <si>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</si>
  <si>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</si>
  <si>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</si>
  <si>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</si>
  <si>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</si>
  <si>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</si>
  <si>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</si>
  <si>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</si>
  <si>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</si>
  <si>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</si>
  <si>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</si>
  <si>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</si>
  <si>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</si>
  <si>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</si>
  <si>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</si>
  <si>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</si>
  <si>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</si>
  <si>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</si>
  <si>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</si>
  <si>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</si>
  <si>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</si>
  <si>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</si>
  <si>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</si>
  <si>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</si>
  <si>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</si>
  <si>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</si>
  <si>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</si>
  <si>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</si>
  <si>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</si>
  <si>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</si>
  <si>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</si>
  <si>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</si>
  <si>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</si>
  <si>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</si>
  <si>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</si>
  <si>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</si>
  <si>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</si>
  <si>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</si>
  <si>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</si>
  <si>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</si>
  <si>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</si>
  <si>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</si>
  <si>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</si>
  <si>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</si>
  <si>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</si>
  <si>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</si>
  <si>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</si>
  <si>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</si>
  <si>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</si>
  <si>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</si>
  <si>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</si>
  <si>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</si>
  <si>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</si>
  <si>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</si>
  <si>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</si>
  <si>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</si>
  <si>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</si>
  <si>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</si>
  <si>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</si>
  <si>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</si>
  <si>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</si>
  <si>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</si>
  <si>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</si>
  <si>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</si>
  <si>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</si>
  <si>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</si>
  <si>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</si>
  <si>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</si>
  <si>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</si>
  <si>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</si>
  <si>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</si>
  <si>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</si>
  <si>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</si>
  <si>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</si>
  <si>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</si>
  <si>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</si>
  <si>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</si>
  <si>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</si>
  <si>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</si>
  <si>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</si>
  <si>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</si>
  <si>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</si>
  <si>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</si>
  <si>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</si>
  <si>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</si>
  <si>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</si>
  <si>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</si>
  <si>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</si>
  <si>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</si>
  <si>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</si>
  <si>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</si>
  <si>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</si>
  <si>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</si>
  <si>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</si>
  <si>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</si>
  <si>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</si>
  <si>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</si>
  <si>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</si>
  <si>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</si>
  <si>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</si>
  <si>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</si>
  <si>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</si>
  <si>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</si>
  <si>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</si>
  <si>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</si>
  <si>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</si>
  <si>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</si>
  <si>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</si>
  <si>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</si>
  <si>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</si>
  <si>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</si>
  <si>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</si>
  <si>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</si>
  <si>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</si>
  <si>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</si>
  <si>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</si>
  <si>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</si>
  <si>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</si>
  <si>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</si>
  <si>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</si>
  <si>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</si>
  <si>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</si>
  <si>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</si>
  <si>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</si>
  <si>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</si>
  <si>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</si>
  <si>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</si>
  <si>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</si>
  <si>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</si>
  <si>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</si>
  <si>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</si>
  <si>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</si>
  <si>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</si>
  <si>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</si>
  <si>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</si>
  <si>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</si>
  <si>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</si>
  <si>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</si>
  <si>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</si>
  <si>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</si>
  <si>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</si>
  <si>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</si>
  <si>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</si>
  <si>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</si>
  <si>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</si>
  <si>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</si>
  <si>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</si>
  <si>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</si>
  <si>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</si>
  <si>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</si>
  <si>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</si>
  <si>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</si>
  <si>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</si>
  <si>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</si>
  <si>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</si>
  <si>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</si>
  <si>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</si>
  <si>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</si>
  <si>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</si>
  <si>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</si>
  <si>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</si>
  <si>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</si>
  <si>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</si>
  <si>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</si>
  <si>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</si>
  <si>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</si>
  <si>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</si>
  <si>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</si>
  <si>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</si>
  <si>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</si>
  <si>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</si>
  <si>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</si>
  <si>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</si>
  <si>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</si>
  <si>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</si>
  <si>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</si>
  <si>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</si>
  <si>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</si>
  <si>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</si>
  <si>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</si>
  <si>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</si>
  <si>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</si>
  <si>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</si>
  <si>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</si>
  <si>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</si>
  <si>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</si>
  <si>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</si>
  <si>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</si>
  <si>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</si>
  <si>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</si>
  <si>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</si>
  <si>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</si>
  <si>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</si>
  <si>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</si>
  <si>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</si>
  <si>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</si>
  <si>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</si>
  <si>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</si>
  <si>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</si>
  <si>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</si>
  <si>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</si>
  <si>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</si>
  <si>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</si>
  <si>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</si>
  <si>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</si>
  <si>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</si>
  <si>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</si>
  <si>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</si>
  <si>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</si>
  <si>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</si>
  <si>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</si>
  <si>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</si>
  <si>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</si>
  <si>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</si>
  <si>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</si>
  <si>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</si>
  <si>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</si>
  <si>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</si>
  <si>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</si>
  <si>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</si>
  <si>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</si>
  <si>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</si>
  <si>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</si>
  <si>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</si>
  <si>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</si>
  <si>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</si>
  <si>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</si>
  <si>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</si>
  <si>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</si>
  <si>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</si>
  <si>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</si>
  <si>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</si>
  <si>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</si>
  <si>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</si>
  <si>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</si>
  <si>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</si>
  <si>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</si>
  <si>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</si>
  <si>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</si>
  <si>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</si>
  <si>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</si>
  <si>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</si>
  <si>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</si>
  <si>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</si>
  <si>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</si>
  <si>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</si>
  <si>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</si>
  <si>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</si>
  <si>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</si>
  <si>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</si>
  <si>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</si>
  <si>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</si>
  <si>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</si>
  <si>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</si>
  <si>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</si>
  <si>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</si>
  <si>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</si>
  <si>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</si>
  <si>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</si>
  <si>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</si>
  <si>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</si>
  <si>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</si>
  <si>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</si>
  <si>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</si>
  <si>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</si>
  <si>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</si>
  <si>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</si>
  <si>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</si>
  <si>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</si>
  <si>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</si>
  <si>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</si>
  <si>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</si>
  <si>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</si>
  <si>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</si>
  <si>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</si>
  <si>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</si>
  <si>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</si>
  <si>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</si>
  <si>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</si>
  <si>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</si>
  <si>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</si>
  <si>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</si>
  <si>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</si>
  <si>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</si>
  <si>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</si>
  <si>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</si>
  <si>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</si>
  <si>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</si>
  <si>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</si>
  <si>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</si>
  <si>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</si>
  <si>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</si>
  <si>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</si>
  <si>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</si>
  <si>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</si>
  <si>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</si>
  <si>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</si>
  <si>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</si>
  <si>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</si>
  <si>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</si>
  <si>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</si>
  <si>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</si>
  <si>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</si>
  <si>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</si>
  <si>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</si>
  <si>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</si>
  <si>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</si>
  <si>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</si>
  <si>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</si>
  <si>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</si>
  <si>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</si>
  <si>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</si>
  <si>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</si>
  <si>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</si>
  <si>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</si>
  <si>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</si>
  <si>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</si>
  <si>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</si>
  <si>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</si>
  <si>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</si>
  <si>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</si>
  <si>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</si>
  <si>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</si>
  <si>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</si>
  <si>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</si>
  <si>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</si>
  <si>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</si>
  <si>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</si>
  <si>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</si>
  <si>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</si>
  <si>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</si>
  <si>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</si>
  <si>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</si>
  <si>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</si>
  <si>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</si>
  <si>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</si>
  <si>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</si>
  <si>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</si>
  <si>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</si>
  <si>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</si>
  <si>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</si>
  <si>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</si>
  <si>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</si>
  <si>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</si>
  <si>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</si>
  <si>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</si>
  <si>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</si>
  <si>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</si>
  <si>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</si>
  <si>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</si>
  <si>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</si>
  <si>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</si>
  <si>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</si>
  <si>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</si>
  <si>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</si>
  <si>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</si>
  <si>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</si>
  <si>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</si>
  <si>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</si>
  <si>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</si>
  <si>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</si>
  <si>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</si>
  <si>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</si>
  <si>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</si>
  <si>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</si>
  <si>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</si>
  <si>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</si>
  <si>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</si>
  <si>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</si>
  <si>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</si>
  <si>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</si>
  <si>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</si>
  <si>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</si>
  <si>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</si>
  <si>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</si>
  <si>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</si>
  <si>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</si>
  <si>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</si>
  <si>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</si>
  <si>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</si>
  <si>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</si>
  <si>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</si>
  <si>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</si>
  <si>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</si>
  <si>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</si>
  <si>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</si>
  <si>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</si>
  <si>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</si>
  <si>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</si>
  <si>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</si>
  <si>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</si>
  <si>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</si>
  <si>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</si>
  <si>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</si>
  <si>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</si>
  <si>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</si>
  <si>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</si>
  <si>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</si>
  <si>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</si>
  <si>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</si>
  <si>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</si>
  <si>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</si>
  <si>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</si>
  <si>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</si>
  <si>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</si>
  <si>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</si>
  <si>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</si>
  <si>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</si>
  <si>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</si>
  <si>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</si>
  <si>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</si>
  <si>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</si>
  <si>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</si>
  <si>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</si>
  <si>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</si>
  <si>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</si>
  <si>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</si>
  <si>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</si>
  <si>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</si>
  <si>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</si>
  <si>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</si>
  <si>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</si>
  <si>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</si>
  <si>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</si>
  <si>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</si>
  <si>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</si>
  <si>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</si>
  <si>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</si>
  <si>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</si>
  <si>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</si>
  <si>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</si>
  <si>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</si>
  <si>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</si>
  <si>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</si>
  <si>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</si>
  <si>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</si>
  <si>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</si>
  <si>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</si>
  <si>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</si>
  <si>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</si>
  <si>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</si>
  <si>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</si>
  <si>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</si>
  <si>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</si>
  <si>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</si>
  <si>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</si>
  <si>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</si>
  <si>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</si>
  <si>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</si>
  <si>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</si>
  <si>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</si>
  <si>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</si>
  <si>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</si>
  <si>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</si>
  <si>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</si>
  <si>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</si>
  <si>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</si>
  <si>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</si>
  <si>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</si>
  <si>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</si>
  <si>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</si>
  <si>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</si>
  <si>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</si>
  <si>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</si>
  <si>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</si>
  <si>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</si>
  <si>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</si>
  <si>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</si>
  <si>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</si>
  <si>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</si>
  <si>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</si>
  <si>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</si>
  <si>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</si>
  <si>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</si>
  <si>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</si>
  <si>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</si>
  <si>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</si>
  <si>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</si>
  <si>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</si>
  <si>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</si>
  <si>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</si>
  <si>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</si>
  <si>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</si>
  <si>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</si>
  <si>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</si>
  <si>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</si>
  <si>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</si>
  <si>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</si>
  <si>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</si>
  <si>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</si>
  <si>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</si>
  <si>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</si>
  <si>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</si>
  <si>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</si>
  <si>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</si>
  <si>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</si>
  <si>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</si>
  <si>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</si>
  <si>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</si>
  <si>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</si>
  <si>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</si>
  <si>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</si>
  <si>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</si>
  <si>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</si>
  <si>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</si>
  <si>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</si>
  <si>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</si>
  <si>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</si>
  <si>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</si>
  <si>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</si>
  <si>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</si>
  <si>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</si>
  <si>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</si>
  <si>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</si>
  <si>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</si>
  <si>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</si>
  <si>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</si>
  <si>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</si>
  <si>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</si>
  <si>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</si>
  <si>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</si>
  <si>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</si>
  <si>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</si>
  <si>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</si>
  <si>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</si>
  <si>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</si>
  <si>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</si>
  <si>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</si>
  <si>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</si>
  <si>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</si>
  <si>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</si>
  <si>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</si>
  <si>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</si>
  <si>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</si>
  <si>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</si>
  <si>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</si>
  <si>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</si>
  <si>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</si>
  <si>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</si>
  <si>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</si>
  <si>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</si>
  <si>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</si>
  <si>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</si>
  <si>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</si>
  <si>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</si>
  <si>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</si>
  <si>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</si>
  <si>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</si>
  <si>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</si>
  <si>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</si>
  <si>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</si>
  <si>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</si>
  <si>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</si>
  <si>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</si>
  <si>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</si>
  <si>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</si>
  <si>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</si>
  <si>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</si>
  <si>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</si>
  <si>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</si>
  <si>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</si>
  <si>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</si>
  <si>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</si>
  <si>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</si>
  <si>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</si>
  <si>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</si>
  <si>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</si>
  <si>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</si>
  <si>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</si>
  <si>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</si>
  <si>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</si>
  <si>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</si>
  <si>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</si>
  <si>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</si>
  <si>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</si>
  <si>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</si>
  <si>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</si>
  <si>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</si>
  <si>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</si>
  <si>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</si>
  <si>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</si>
  <si>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</si>
  <si>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</si>
  <si>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</si>
  <si>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</si>
  <si>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</si>
  <si>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</si>
  <si>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</si>
  <si>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</si>
  <si>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</si>
  <si>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</si>
  <si>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</si>
  <si>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</si>
  <si>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</si>
  <si>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</si>
  <si>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</si>
  <si>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</si>
  <si>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</si>
  <si>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</si>
  <si>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</si>
  <si>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</si>
  <si>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</si>
  <si>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</si>
  <si>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</si>
  <si>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</si>
  <si>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</si>
  <si>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</si>
  <si>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</si>
  <si>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</si>
  <si>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</si>
  <si>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</si>
  <si>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</si>
  <si>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</si>
  <si>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</si>
  <si>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</si>
  <si>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</si>
  <si>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</si>
  <si>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</si>
  <si>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</si>
  <si>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</si>
  <si>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</si>
  <si>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</si>
  <si>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</si>
  <si>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</si>
  <si>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</si>
  <si>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</si>
  <si>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</si>
  <si>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</si>
  <si>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</si>
  <si>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</si>
  <si>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</si>
  <si>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</si>
  <si>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</si>
  <si>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</si>
  <si>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</si>
  <si>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</si>
  <si>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</si>
  <si>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</si>
  <si>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</si>
  <si>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</si>
  <si>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</si>
  <si>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</si>
  <si>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</si>
  <si>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</si>
  <si>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</si>
  <si>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</si>
  <si>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</si>
  <si>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</si>
  <si>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</si>
  <si>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</si>
  <si>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</si>
  <si>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</si>
  <si>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</si>
  <si>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</si>
  <si>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</si>
  <si>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</si>
  <si>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</si>
  <si>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</si>
  <si>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</si>
  <si>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</si>
  <si>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</si>
  <si>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</si>
  <si>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</si>
  <si>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</si>
  <si>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</si>
  <si>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</si>
  <si>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</si>
  <si>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</si>
  <si>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</si>
  <si>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</si>
  <si>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</si>
  <si>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</si>
  <si>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</si>
  <si>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</si>
  <si>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</si>
  <si>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</si>
  <si>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</si>
  <si>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</si>
  <si>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</si>
  <si>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</si>
  <si>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</si>
  <si>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</si>
  <si>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</si>
  <si>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</si>
  <si>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</si>
  <si>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</si>
  <si>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</si>
  <si>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</si>
  <si>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</si>
  <si>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</si>
  <si>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</si>
  <si>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</si>
  <si>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</si>
  <si>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</si>
  <si>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</si>
  <si>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</si>
  <si>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</si>
  <si>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</si>
  <si>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</si>
  <si>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</si>
  <si>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</si>
  <si>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</si>
  <si>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</si>
  <si>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</si>
  <si>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</si>
  <si>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</si>
  <si>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</si>
  <si>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</si>
  <si>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</si>
  <si>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</si>
  <si>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</si>
  <si>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</si>
  <si>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</si>
  <si>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</si>
  <si>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</si>
  <si>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</si>
  <si>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</si>
  <si>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</si>
  <si>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</si>
  <si>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</si>
  <si>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</si>
  <si>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</si>
  <si>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</si>
  <si>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</si>
  <si>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</si>
  <si>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</si>
  <si>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</si>
  <si>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</si>
  <si>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</si>
  <si>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</si>
  <si>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</si>
  <si>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</si>
  <si>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</si>
  <si>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</si>
  <si>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</si>
  <si>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</si>
  <si>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</si>
  <si>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</si>
  <si>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</si>
  <si>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</si>
  <si>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</si>
  <si>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</si>
  <si>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</si>
  <si>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</si>
  <si>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</si>
  <si>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</si>
  <si>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</si>
  <si>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</si>
  <si>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</si>
  <si>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</si>
  <si>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</si>
  <si>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</si>
  <si>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</si>
  <si>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</si>
  <si>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</si>
  <si>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</si>
  <si>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</si>
  <si>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</si>
  <si>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</si>
  <si>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</si>
  <si>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</si>
  <si>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</si>
  <si>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</si>
  <si>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</si>
  <si>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</si>
  <si>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</si>
  <si>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</si>
  <si>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</si>
  <si>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</si>
  <si>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</si>
  <si>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</si>
  <si>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</si>
  <si>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</si>
  <si>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</si>
  <si>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</si>
  <si>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</si>
  <si>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</si>
  <si>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</si>
  <si>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</si>
  <si>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</si>
  <si>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</si>
  <si>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</si>
  <si>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</si>
  <si>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</si>
  <si>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</si>
  <si>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</si>
  <si>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</si>
  <si>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</si>
  <si>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</si>
  <si>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</si>
  <si>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</si>
  <si>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</si>
  <si>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</si>
  <si>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</si>
  <si>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</si>
  <si>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</si>
  <si>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</si>
  <si>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</si>
  <si>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</si>
  <si>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</si>
  <si>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</si>
  <si>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</si>
  <si>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</si>
  <si>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</si>
  <si>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</si>
  <si>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</si>
  <si>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</si>
  <si>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</si>
  <si>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</si>
  <si>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</si>
  <si>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</si>
  <si>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</si>
  <si>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</si>
  <si>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</si>
  <si>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</si>
  <si>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</si>
  <si>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</si>
  <si>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</si>
  <si>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</si>
  <si>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</si>
  <si>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</si>
  <si>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</si>
  <si>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</si>
  <si>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</si>
  <si>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</si>
  <si>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</si>
  <si>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</si>
  <si>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</si>
  <si>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</si>
  <si>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</si>
  <si>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</si>
  <si>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</si>
  <si>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</si>
  <si>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</si>
  <si>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</si>
  <si>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</si>
  <si>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</si>
  <si>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</si>
  <si>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</si>
  <si>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</si>
  <si>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</si>
  <si>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</si>
  <si>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</si>
  <si>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</si>
  <si>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</si>
  <si>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</si>
  <si>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</si>
  <si>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</si>
  <si>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</si>
  <si>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</si>
  <si>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</si>
  <si>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</si>
  <si>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</si>
  <si>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</si>
  <si>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</si>
  <si>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</si>
  <si>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</si>
  <si>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</si>
  <si>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</si>
  <si>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</si>
  <si>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</si>
  <si>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</si>
  <si>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</si>
  <si>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</si>
  <si>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</si>
  <si>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</si>
  <si>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</si>
  <si>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</si>
  <si>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</si>
  <si>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</si>
  <si>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</si>
  <si>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</si>
  <si>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</si>
  <si>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</si>
  <si>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</si>
  <si>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</si>
  <si>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</si>
  <si>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</si>
  <si>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</si>
  <si>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</si>
  <si>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</si>
  <si>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</si>
  <si>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</si>
  <si>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</si>
  <si>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</si>
  <si>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</si>
  <si>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</si>
  <si>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</si>
  <si>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</si>
  <si>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</si>
  <si>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</si>
  <si>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</si>
  <si>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</si>
  <si>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</si>
  <si>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</si>
  <si>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</si>
  <si>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</si>
  <si>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</si>
  <si>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</si>
  <si>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</si>
  <si>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</si>
  <si>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</si>
  <si>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</si>
  <si>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</si>
  <si>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</si>
  <si>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</si>
  <si>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</si>
  <si>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</si>
  <si>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</si>
  <si>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</si>
  <si>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</si>
  <si>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</si>
  <si>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</si>
  <si>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</si>
  <si>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</si>
  <si>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</si>
  <si>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</si>
  <si>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</si>
  <si>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</si>
  <si>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</si>
  <si>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</si>
  <si>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</si>
  <si>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</si>
  <si>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</si>
  <si>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</si>
  <si>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</si>
  <si>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</si>
  <si>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</si>
  <si>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</si>
  <si>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</si>
  <si>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</si>
  <si>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</si>
  <si>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</si>
  <si>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</si>
  <si>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</si>
  <si>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</si>
  <si>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</si>
  <si>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</si>
  <si>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</si>
  <si>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</si>
  <si>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</si>
  <si>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</si>
  <si>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</si>
  <si>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</si>
  <si>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</si>
  <si>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</si>
  <si>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</si>
  <si>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</si>
  <si>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</si>
  <si>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</si>
  <si>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</si>
  <si>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</si>
  <si>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</si>
  <si>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</si>
  <si>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</si>
  <si>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</si>
  <si>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</si>
  <si>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</si>
  <si>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</si>
  <si>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</si>
  <si>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</si>
  <si>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</si>
  <si>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</si>
  <si>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</si>
  <si>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</si>
  <si>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</si>
  <si>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</si>
  <si>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</si>
  <si>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</si>
  <si>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</si>
  <si>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</si>
  <si>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</si>
  <si>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</si>
  <si>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</si>
  <si>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</si>
  <si>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</si>
  <si>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</si>
  <si>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</si>
  <si>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</si>
  <si>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</si>
  <si>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</si>
  <si>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</si>
  <si>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</si>
  <si>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</si>
  <si>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</si>
  <si>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</si>
  <si>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</si>
  <si>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</si>
  <si>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</si>
  <si>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</si>
  <si>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</si>
  <si>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</si>
  <si>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</si>
  <si>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</si>
  <si>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</si>
  <si>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</si>
  <si>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</si>
  <si>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</si>
  <si>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</si>
  <si>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</si>
  <si>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</si>
  <si>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</si>
  <si>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</si>
  <si>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</si>
  <si>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</si>
  <si>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</si>
  <si>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</si>
  <si>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</si>
  <si>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</si>
  <si>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</si>
  <si>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</si>
  <si>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</si>
  <si>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</si>
  <si>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</si>
  <si>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</si>
  <si>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</si>
  <si>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</si>
  <si>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</si>
  <si>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</si>
  <si>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</si>
  <si>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</si>
  <si>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</si>
  <si>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</si>
  <si>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</si>
  <si>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</si>
  <si>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</si>
  <si>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</si>
  <si>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</si>
  <si>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</si>
  <si>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</si>
  <si>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</si>
  <si>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</si>
  <si>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</si>
  <si>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</si>
  <si>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</si>
  <si>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</si>
  <si>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</si>
  <si>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</si>
  <si>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</si>
  <si>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</si>
  <si>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</si>
  <si>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</si>
  <si>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</si>
  <si>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</si>
  <si>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</si>
  <si>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</si>
  <si>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</si>
  <si>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</si>
  <si>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</si>
  <si>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</si>
  <si>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</si>
  <si>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</si>
  <si>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</si>
  <si>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</si>
  <si>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</si>
  <si>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</si>
  <si>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</si>
  <si>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</si>
  <si>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</si>
  <si>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</si>
  <si>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</si>
  <si>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</si>
  <si>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</si>
  <si>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</si>
  <si>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</si>
  <si>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</si>
  <si>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</si>
  <si>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</si>
  <si>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</si>
  <si>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</si>
  <si>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</si>
  <si>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</si>
  <si>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</si>
  <si>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</si>
  <si>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</si>
  <si>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</si>
  <si>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</si>
  <si>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</si>
  <si>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</si>
  <si>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</si>
  <si>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</si>
  <si>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</si>
  <si>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</si>
  <si>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</si>
  <si>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</si>
  <si>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</si>
  <si>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</si>
  <si>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</si>
  <si>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</si>
  <si>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</si>
  <si>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</si>
  <si>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</si>
  <si>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</si>
  <si>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</si>
  <si>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</si>
  <si>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</si>
  <si>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</si>
  <si>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</si>
  <si>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</si>
  <si>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</si>
  <si>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</si>
  <si>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</si>
  <si>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</si>
  <si>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</si>
  <si>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</si>
  <si>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</si>
  <si>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</si>
  <si>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</si>
  <si>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</si>
  <si>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</si>
  <si>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</si>
  <si>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</si>
  <si>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</si>
  <si>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</si>
  <si>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</si>
  <si>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</si>
  <si>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</si>
  <si>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</si>
  <si>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</si>
  <si>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</si>
  <si>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</si>
  <si>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</si>
  <si>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</si>
  <si>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</si>
  <si>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</si>
  <si>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</si>
  <si>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</si>
  <si>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</si>
  <si>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</si>
  <si>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</si>
  <si>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</si>
  <si>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</si>
  <si>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</si>
  <si>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</si>
  <si>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</si>
  <si>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</si>
  <si>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</si>
  <si>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</si>
  <si>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</si>
  <si>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</si>
  <si>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</si>
  <si>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</si>
  <si>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</si>
  <si>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</si>
  <si>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</si>
  <si>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</si>
  <si>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</si>
  <si>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</si>
  <si>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</si>
  <si>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</si>
  <si>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</si>
  <si>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</si>
  <si>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</si>
  <si>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</si>
  <si>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</si>
  <si>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</si>
  <si>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</si>
  <si>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</si>
  <si>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</si>
  <si>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</si>
  <si>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</si>
  <si>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</si>
  <si>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</si>
  <si>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</si>
  <si>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</si>
  <si>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</si>
  <si>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</si>
  <si>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</si>
  <si>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</si>
  <si>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</si>
  <si>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</si>
  <si>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</si>
  <si>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</si>
  <si>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</si>
  <si>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</si>
  <si>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</si>
  <si>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</si>
  <si>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</si>
  <si>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</si>
  <si>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</si>
  <si>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</si>
  <si>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</si>
  <si>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</si>
  <si>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</si>
  <si>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</si>
  <si>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</si>
  <si>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</si>
  <si>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</si>
  <si>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</si>
  <si>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</si>
  <si>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</si>
  <si>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</si>
  <si>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</si>
  <si>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</si>
  <si>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</si>
  <si>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</si>
  <si>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</si>
  <si>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</si>
  <si>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</si>
  <si>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</si>
  <si>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</si>
  <si>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</si>
  <si>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</si>
  <si>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</si>
  <si>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</si>
  <si>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</si>
  <si>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</si>
  <si>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</si>
  <si>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</si>
  <si>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</si>
  <si>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</si>
  <si>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</si>
  <si>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</si>
  <si>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</si>
  <si>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</si>
  <si>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</si>
  <si>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</si>
  <si>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</si>
  <si>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</si>
  <si>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</si>
  <si>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</si>
  <si>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</si>
  <si>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</si>
  <si>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</si>
  <si>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</si>
  <si>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</si>
  <si>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</si>
  <si>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</si>
  <si>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</si>
  <si>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</si>
  <si>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</si>
  <si>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</si>
  <si>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</si>
  <si>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</si>
  <si>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</si>
  <si>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</si>
  <si>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</si>
  <si>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</si>
  <si>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</si>
  <si>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</si>
  <si>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</si>
  <si>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</si>
  <si>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</si>
  <si>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</si>
  <si>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</si>
  <si>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</si>
  <si>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</si>
  <si>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</si>
  <si>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</si>
  <si>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</si>
  <si>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</si>
  <si>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</si>
  <si>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</si>
  <si>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</si>
  <si>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</si>
  <si>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</si>
  <si>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</si>
  <si>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</si>
  <si>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</si>
  <si>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</si>
  <si>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</si>
  <si>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</si>
  <si>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</si>
  <si>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</si>
  <si>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</si>
  <si>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</si>
  <si>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</si>
  <si>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</si>
  <si>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</si>
  <si>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</si>
  <si>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</si>
  <si>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</si>
  <si>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</si>
  <si>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</si>
  <si>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</si>
  <si>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</si>
  <si>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</si>
  <si>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</si>
  <si>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</si>
  <si>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</si>
  <si>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</si>
  <si>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</si>
  <si>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</si>
  <si>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</si>
  <si>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</si>
  <si>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</si>
  <si>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</si>
  <si>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</si>
  <si>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</si>
  <si>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</si>
  <si>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</si>
  <si>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</si>
  <si>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</si>
  <si>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</si>
  <si>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</si>
  <si>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</si>
  <si>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</si>
  <si>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</si>
  <si>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</si>
  <si>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</si>
  <si>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</si>
  <si>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</si>
  <si>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</si>
  <si>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</si>
  <si>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</si>
  <si>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</si>
  <si>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</si>
  <si>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</si>
  <si>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</si>
  <si>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</si>
  <si>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</si>
  <si>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</si>
  <si>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</si>
  <si>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</si>
  <si>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</si>
  <si>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</si>
  <si>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</si>
  <si>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</si>
  <si>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</si>
  <si>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</si>
  <si>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</si>
  <si>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</si>
  <si>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</si>
  <si>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</si>
  <si>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</si>
  <si>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</si>
  <si>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</si>
  <si>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</si>
  <si>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</si>
  <si>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</si>
  <si>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</si>
  <si>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</si>
  <si>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</si>
  <si>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</si>
  <si>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</si>
  <si>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</si>
  <si>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</si>
  <si>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</si>
  <si>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</si>
  <si>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</si>
  <si>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</si>
  <si>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</si>
  <si>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</si>
  <si>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</si>
  <si>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</si>
  <si>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</si>
  <si>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</si>
  <si>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</si>
  <si>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</si>
  <si>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</si>
  <si>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</si>
  <si>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</si>
  <si>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</si>
  <si>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</si>
  <si>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</si>
  <si>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</si>
  <si>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</si>
  <si>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</si>
  <si>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</si>
  <si>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</si>
  <si>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</si>
  <si>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</si>
  <si>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</si>
  <si>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</si>
  <si>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</si>
  <si>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</si>
  <si>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</si>
  <si>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</si>
  <si>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</si>
  <si>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</si>
  <si>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</si>
  <si>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</si>
  <si>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</si>
  <si>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</si>
  <si>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</si>
  <si>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</si>
  <si>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</si>
  <si>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</si>
  <si>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</si>
  <si>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</si>
  <si>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</si>
  <si>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</si>
  <si>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</si>
  <si>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</si>
  <si>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</si>
  <si>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</si>
  <si>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</si>
  <si>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</si>
  <si>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</si>
  <si>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</si>
  <si>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</si>
  <si>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</si>
  <si>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</si>
  <si>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</si>
  <si>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</si>
  <si>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</si>
  <si>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</si>
  <si>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</si>
  <si>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</si>
  <si>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</si>
  <si>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</si>
  <si>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</si>
  <si>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</si>
  <si>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</si>
  <si>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</si>
  <si>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</si>
  <si>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</si>
  <si>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</si>
  <si>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</si>
  <si>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</si>
  <si>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</si>
  <si>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</si>
  <si>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</si>
  <si>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</si>
  <si>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</si>
  <si>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</si>
  <si>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</si>
  <si>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</si>
  <si>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</si>
  <si>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</si>
  <si>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</si>
  <si>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</si>
  <si>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</si>
  <si>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</si>
  <si>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</si>
  <si>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</si>
  <si>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</si>
  <si>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</si>
  <si>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</si>
  <si>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</si>
  <si>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</si>
  <si>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</si>
  <si>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</si>
  <si>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</si>
  <si>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</si>
  <si>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</si>
  <si>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</si>
  <si>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</si>
  <si>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</si>
  <si>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</si>
  <si>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</si>
  <si>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</si>
  <si>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</si>
  <si>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</si>
  <si>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</si>
  <si>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</si>
  <si>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</si>
  <si>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</si>
  <si>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</si>
  <si>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</si>
  <si>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</si>
  <si>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</si>
  <si>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</si>
  <si>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</si>
  <si>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</si>
  <si>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</si>
  <si>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</si>
  <si>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</si>
  <si>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</si>
  <si>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</si>
  <si>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</si>
  <si>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</si>
  <si>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</si>
  <si>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</si>
  <si>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</si>
  <si>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</si>
  <si>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</si>
  <si>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</si>
  <si>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</si>
  <si>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</si>
  <si>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</si>
  <si>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</si>
  <si>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</si>
  <si>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</si>
  <si>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</si>
  <si>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</si>
  <si>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</si>
  <si>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</si>
  <si>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</si>
  <si>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</si>
  <si>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</si>
  <si>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</si>
  <si>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</si>
  <si>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</si>
  <si>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</si>
  <si>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</si>
  <si>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</si>
  <si>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</si>
  <si>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</si>
  <si>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</si>
  <si>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</si>
  <si>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</si>
  <si>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</si>
  <si>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</si>
  <si>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</si>
  <si>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</si>
  <si>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</si>
  <si>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</si>
  <si>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</si>
  <si>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</si>
  <si>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</si>
  <si>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</si>
  <si>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</si>
  <si>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</si>
  <si>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</si>
  <si>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</si>
  <si>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</si>
  <si>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</si>
  <si>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</si>
  <si>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</si>
  <si>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</si>
  <si>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</si>
  <si>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</si>
  <si>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</si>
  <si>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</si>
  <si>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</si>
  <si>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</si>
  <si>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</si>
  <si>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</si>
  <si>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</si>
  <si>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</si>
  <si>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</si>
  <si>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</si>
  <si>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</si>
  <si>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</si>
  <si>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</si>
  <si>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</si>
  <si>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</si>
  <si>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</si>
  <si>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</si>
  <si>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</si>
  <si>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</si>
  <si>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</si>
  <si>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</si>
  <si>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</si>
  <si>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</si>
  <si>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</si>
  <si>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</si>
  <si>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</si>
  <si>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</si>
  <si>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</si>
  <si>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</si>
  <si>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</si>
  <si>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</si>
  <si>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</si>
  <si>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</si>
  <si>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</si>
  <si>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</si>
  <si>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</si>
  <si>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</si>
  <si>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</si>
  <si>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</si>
  <si>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</si>
  <si>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</si>
  <si>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</si>
  <si>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</si>
  <si>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</si>
  <si>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</si>
  <si>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</si>
  <si>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</si>
  <si>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</si>
  <si>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</si>
  <si>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</si>
  <si>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</si>
  <si>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</si>
  <si>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</si>
  <si>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</si>
  <si>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</si>
  <si>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</si>
  <si>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</si>
  <si>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</si>
  <si>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</si>
  <si>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</si>
  <si>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</si>
  <si>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</si>
  <si>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</si>
  <si>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</si>
  <si>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</si>
  <si>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</si>
  <si>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</si>
  <si>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</si>
  <si>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</si>
  <si>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</si>
  <si>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</si>
  <si>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</si>
  <si>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</si>
  <si>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</si>
  <si>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</si>
  <si>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</si>
  <si>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</si>
  <si>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</si>
  <si>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</si>
  <si>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</si>
  <si>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</si>
  <si>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</si>
  <si>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</si>
  <si>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</si>
  <si>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</si>
  <si>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</si>
  <si>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</si>
  <si>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</si>
  <si>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</si>
  <si>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</si>
  <si>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</si>
  <si>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</si>
  <si>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</si>
  <si>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</si>
  <si>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</si>
  <si>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</si>
  <si>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</si>
  <si>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</si>
  <si>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</si>
  <si>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</si>
  <si>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</si>
  <si>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</si>
  <si>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</si>
  <si>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</si>
  <si>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</si>
  <si>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</si>
  <si>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</si>
  <si>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</si>
  <si>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</si>
  <si>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</si>
  <si>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</si>
  <si>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</si>
  <si>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</si>
  <si>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</si>
  <si>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</si>
  <si>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</si>
  <si>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</si>
  <si>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</si>
  <si>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</si>
  <si>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</si>
  <si>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</si>
  <si>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</si>
  <si>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</si>
  <si>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</si>
  <si>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</si>
  <si>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</si>
  <si>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</si>
  <si>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</si>
  <si>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</si>
  <si>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</si>
  <si>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</si>
  <si>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</si>
  <si>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</si>
  <si>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</si>
  <si>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</si>
  <si>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</si>
  <si>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</si>
  <si>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</si>
  <si>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</si>
  <si>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</si>
  <si>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</si>
  <si>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</si>
  <si>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</si>
  <si>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</si>
  <si>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</si>
  <si>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</si>
  <si>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</si>
  <si>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</si>
  <si>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</si>
  <si>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</si>
  <si>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</si>
  <si>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</si>
  <si>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</si>
  <si>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</si>
  <si>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</si>
  <si>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</si>
  <si>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</si>
  <si>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</si>
  <si>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</si>
  <si>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</si>
  <si>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</si>
  <si>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</si>
  <si>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</si>
  <si>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</si>
  <si>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</si>
  <si>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</si>
  <si>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</si>
  <si>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</si>
  <si>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</si>
  <si>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</si>
  <si>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</si>
  <si>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</si>
  <si>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</si>
  <si>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</si>
  <si>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</si>
  <si>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</si>
  <si>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</si>
  <si>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</si>
  <si>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</si>
  <si>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</si>
  <si>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</si>
  <si>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</si>
  <si>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</si>
  <si>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</si>
  <si>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</si>
  <si>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</si>
  <si>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</si>
  <si>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</si>
  <si>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</si>
  <si>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</si>
  <si>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</si>
  <si>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</si>
  <si>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</si>
  <si>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</si>
  <si>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</si>
  <si>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</si>
  <si>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</si>
  <si>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</si>
  <si>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</si>
  <si>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</si>
  <si>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</si>
  <si>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</si>
  <si>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</si>
  <si>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</si>
  <si>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</si>
  <si>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</si>
  <si>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</si>
  <si>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</si>
  <si>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</si>
  <si>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</si>
  <si>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</si>
  <si>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</si>
  <si>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</si>
  <si>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</si>
  <si>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</si>
  <si>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</si>
  <si>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</si>
  <si>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</si>
  <si>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</si>
  <si>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</si>
  <si>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</si>
  <si>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</si>
  <si>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</si>
  <si>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</si>
  <si>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</si>
  <si>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</si>
  <si>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</si>
  <si>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</si>
  <si>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</si>
  <si>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</si>
  <si>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</si>
  <si>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</si>
  <si>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</si>
  <si>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</si>
  <si>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</si>
  <si>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</si>
  <si>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</si>
  <si>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</si>
  <si>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</si>
  <si>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</si>
  <si>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</si>
  <si>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</si>
  <si>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</si>
  <si>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</si>
  <si>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</si>
  <si>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</si>
  <si>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</si>
  <si>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</si>
  <si>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</si>
  <si>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</si>
  <si>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</si>
  <si>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</si>
  <si>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</si>
  <si>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</si>
  <si>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</si>
  <si>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</si>
  <si>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</si>
  <si>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</si>
  <si>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</si>
  <si>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</si>
  <si>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</si>
  <si>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</si>
  <si>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</si>
  <si>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</si>
  <si>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</si>
  <si>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</si>
  <si>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</si>
  <si>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</si>
  <si>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</si>
  <si>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</si>
  <si>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</si>
  <si>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</si>
  <si>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</si>
  <si>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</si>
  <si>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</si>
  <si>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</si>
  <si>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</si>
  <si>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</si>
  <si>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</si>
  <si>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</si>
  <si>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</si>
  <si>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</si>
  <si>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</si>
  <si>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</si>
  <si>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</si>
  <si>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</si>
  <si>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</si>
  <si>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</si>
  <si>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</si>
  <si>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</si>
  <si>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</si>
  <si>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</si>
  <si>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</si>
  <si>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</si>
  <si>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</si>
  <si>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</si>
  <si>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</si>
  <si>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</si>
  <si>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</si>
  <si>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</si>
  <si>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</si>
  <si>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</si>
  <si>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</si>
  <si>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</si>
  <si>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</si>
  <si>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</si>
  <si>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</si>
  <si>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</si>
  <si>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</si>
  <si>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</si>
  <si>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</si>
  <si>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</si>
  <si>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</si>
  <si>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</si>
  <si>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</si>
  <si>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</si>
  <si>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</si>
  <si>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</si>
  <si>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</si>
  <si>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</si>
  <si>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</si>
  <si>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</si>
  <si>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</si>
  <si>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</si>
  <si>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</si>
  <si>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</si>
  <si>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</si>
  <si>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</si>
  <si>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</si>
  <si>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</si>
  <si>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</si>
  <si>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</si>
  <si>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</si>
  <si>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</si>
  <si>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</si>
  <si>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</si>
  <si>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</si>
  <si>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</si>
  <si>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</si>
  <si>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</si>
  <si>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</si>
  <si>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</si>
  <si>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</si>
  <si>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</si>
  <si>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</si>
  <si>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</si>
  <si>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</si>
  <si>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</si>
  <si>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</si>
  <si>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</si>
  <si>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</si>
  <si>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</si>
  <si>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</si>
  <si>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</si>
  <si>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</si>
  <si>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</si>
  <si>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</si>
  <si>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</si>
  <si>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</si>
  <si>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</si>
  <si>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</si>
  <si>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</si>
  <si>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</si>
  <si>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</si>
  <si>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</si>
  <si>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</si>
  <si>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</si>
  <si>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</si>
  <si>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</si>
  <si>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</si>
  <si>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</si>
  <si>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</si>
  <si>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</si>
  <si>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</si>
  <si>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</si>
  <si>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</si>
  <si>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</si>
  <si>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</si>
  <si>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</si>
  <si>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</si>
  <si>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</si>
  <si>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</si>
  <si>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</si>
  <si>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</si>
  <si>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</si>
  <si>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</si>
  <si>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</si>
  <si>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</si>
  <si>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</si>
  <si>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</si>
  <si>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</si>
  <si>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</si>
  <si>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</si>
  <si>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</si>
  <si>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</si>
  <si>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</si>
  <si>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</si>
  <si>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</si>
  <si>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</si>
  <si>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</si>
  <si>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</si>
  <si>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</si>
  <si>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</si>
  <si>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</si>
  <si>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</si>
  <si>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</si>
  <si>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</si>
  <si>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</si>
  <si>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</si>
  <si>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</si>
  <si>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</si>
  <si>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</si>
  <si>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</si>
  <si>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</si>
  <si>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</si>
  <si>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</si>
  <si>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</si>
  <si>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</si>
  <si>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</si>
  <si>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</si>
  <si>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</si>
  <si>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</si>
  <si>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</si>
  <si>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</si>
  <si>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</si>
  <si>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</si>
  <si>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</si>
  <si>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</si>
  <si>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</si>
  <si>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</si>
  <si>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</si>
  <si>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</si>
  <si>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</si>
  <si>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</si>
  <si>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</si>
  <si>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</si>
  <si>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</si>
  <si>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</si>
  <si>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</si>
  <si>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</si>
  <si>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</si>
  <si>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</si>
  <si>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</si>
  <si>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</si>
  <si>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</si>
  <si>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</si>
  <si>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</si>
  <si>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</si>
  <si>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</si>
  <si>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</si>
  <si>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</si>
  <si>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</si>
  <si>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</si>
  <si>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</si>
  <si>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</si>
  <si>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</si>
  <si>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</si>
  <si>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</si>
  <si>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</si>
  <si>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</si>
  <si>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</si>
  <si>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</si>
  <si>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</si>
  <si>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</si>
  <si>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</si>
  <si>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</si>
  <si>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</si>
  <si>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</si>
  <si>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</si>
  <si>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</si>
  <si>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</si>
  <si>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</si>
  <si>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</si>
  <si>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</si>
  <si>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</si>
  <si>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</si>
  <si>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</si>
  <si>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</si>
  <si>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</si>
  <si>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</si>
  <si>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</si>
  <si>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</si>
  <si>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</si>
  <si>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</si>
  <si>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</si>
  <si>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</si>
  <si>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</si>
  <si>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</si>
  <si>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</si>
  <si>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</si>
  <si>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</si>
  <si>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</si>
  <si>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</si>
  <si>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</si>
  <si>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</si>
  <si>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</si>
  <si>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</si>
  <si>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</si>
  <si>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</si>
  <si>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</si>
  <si>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</si>
  <si>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</si>
  <si>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</si>
  <si>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</si>
  <si>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</si>
  <si>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</si>
  <si>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</si>
  <si>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</si>
  <si>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</si>
  <si>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</si>
  <si>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</si>
  <si>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</si>
  <si>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</si>
  <si>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</si>
  <si>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</si>
  <si>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</si>
  <si>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</si>
  <si>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</si>
  <si>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</si>
  <si>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</si>
  <si>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</si>
  <si>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</si>
  <si>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</si>
  <si>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</si>
  <si>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</si>
  <si>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</si>
  <si>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</si>
  <si>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</si>
  <si>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</si>
  <si>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</si>
  <si>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</si>
  <si>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</si>
  <si>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</si>
  <si>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</si>
  <si>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</si>
  <si>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</si>
  <si>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</si>
  <si>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</si>
  <si>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</si>
  <si>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</si>
  <si>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</si>
  <si>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</si>
  <si>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</si>
  <si>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</si>
  <si>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</si>
  <si>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</si>
  <si>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</si>
  <si>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</si>
  <si>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</si>
  <si>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</si>
  <si>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</si>
  <si>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</si>
  <si>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</si>
  <si>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</si>
  <si>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</si>
  <si>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</si>
  <si>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</si>
  <si>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</si>
  <si>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</si>
  <si>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</si>
  <si>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</si>
  <si>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</si>
  <si>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</si>
  <si>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</si>
  <si>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</si>
  <si>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</si>
  <si>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</si>
  <si>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</si>
  <si>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</si>
  <si>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</si>
  <si>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</si>
  <si>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</si>
  <si>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</si>
  <si>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</si>
  <si>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</si>
  <si>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</si>
  <si>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</si>
  <si>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</si>
  <si>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</si>
  <si>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</si>
  <si>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</si>
  <si>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</si>
  <si>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</si>
  <si>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</si>
  <si>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</si>
  <si>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</si>
  <si>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</si>
  <si>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</si>
  <si>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</si>
  <si>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</si>
  <si>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</si>
  <si>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</si>
  <si>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</si>
  <si>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</si>
  <si>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</si>
  <si>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</si>
  <si>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</si>
  <si>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</si>
  <si>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</si>
  <si>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</si>
  <si>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</si>
  <si>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</si>
  <si>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</si>
  <si>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</si>
  <si>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</si>
  <si>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</si>
  <si>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</si>
  <si>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</si>
  <si>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</si>
  <si>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</si>
  <si>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</si>
  <si>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</si>
  <si>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</si>
  <si>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</si>
  <si>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</si>
  <si>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</si>
  <si>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</si>
  <si>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</si>
  <si>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</si>
  <si>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</si>
  <si>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</si>
  <si>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</si>
  <si>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</si>
  <si>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</si>
  <si>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</si>
  <si>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</si>
  <si>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</si>
  <si>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</si>
  <si>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</si>
  <si>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</si>
  <si>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</si>
  <si>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</si>
  <si>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</si>
  <si>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</si>
  <si>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</si>
  <si>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</si>
  <si>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</si>
  <si>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</si>
  <si>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</si>
  <si>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</si>
  <si>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</si>
  <si>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</si>
  <si>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</si>
  <si>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</si>
  <si>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</si>
  <si>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</si>
  <si>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</si>
  <si>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</si>
  <si>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</si>
  <si>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</si>
  <si>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</si>
  <si>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</si>
  <si>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</si>
  <si>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</si>
  <si>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</si>
  <si>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</si>
  <si>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</si>
  <si>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</si>
  <si>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</si>
  <si>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</si>
  <si>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</si>
  <si>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</si>
  <si>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</si>
  <si>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</si>
  <si>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</si>
  <si>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</si>
  <si>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</si>
  <si>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</si>
  <si>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</si>
  <si>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</si>
  <si>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</si>
  <si>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</si>
  <si>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</si>
  <si>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</si>
  <si>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</si>
  <si>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</si>
  <si>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</si>
  <si>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</si>
  <si>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</si>
  <si>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</si>
  <si>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</si>
  <si>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</si>
  <si>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</si>
  <si>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</si>
  <si>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</si>
  <si>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</si>
  <si>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</si>
  <si>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</si>
  <si>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</si>
  <si>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</si>
  <si>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</si>
  <si>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</si>
  <si>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</si>
  <si>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</si>
  <si>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</si>
  <si>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</si>
  <si>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</si>
  <si>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</si>
  <si>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</si>
  <si>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</si>
  <si>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</si>
  <si>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</si>
  <si>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</si>
  <si>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</si>
  <si>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</si>
  <si>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</si>
  <si>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</si>
  <si>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</si>
  <si>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</si>
  <si>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</si>
  <si>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</si>
  <si>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</si>
  <si>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</si>
  <si>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</si>
  <si>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</si>
  <si>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</si>
  <si>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</si>
  <si>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</si>
  <si>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</si>
  <si>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</si>
  <si>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</si>
  <si>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</si>
  <si>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</si>
  <si>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</si>
  <si>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</si>
  <si>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</si>
  <si>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</si>
  <si>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</si>
  <si>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</si>
  <si>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</si>
  <si>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</si>
  <si>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</si>
  <si>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</si>
  <si>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</si>
  <si>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</si>
  <si>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</si>
  <si>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</si>
  <si>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</si>
  <si>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</si>
  <si>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</si>
  <si>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</si>
  <si>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</si>
  <si>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</si>
  <si>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</si>
  <si>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</si>
  <si>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</si>
  <si>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</si>
  <si>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</si>
  <si>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</si>
  <si>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</si>
  <si>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</si>
  <si>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</si>
  <si>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</si>
  <si>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</si>
  <si>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</si>
  <si>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</si>
  <si>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</si>
  <si>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</si>
  <si>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</si>
  <si>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</si>
  <si>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</si>
  <si>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</si>
  <si>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</si>
  <si>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</si>
  <si>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</si>
  <si>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</si>
  <si>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</si>
  <si>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</si>
  <si>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</si>
  <si>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</si>
  <si>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</si>
  <si>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</si>
  <si>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</si>
  <si>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</si>
  <si>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</si>
  <si>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</si>
  <si>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</si>
  <si>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</si>
  <si>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</si>
  <si>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</si>
  <si>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</si>
  <si>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</si>
  <si>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</si>
  <si>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</si>
  <si>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</si>
  <si>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</si>
  <si>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</si>
  <si>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</si>
  <si>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</si>
  <si>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</si>
  <si>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</si>
  <si>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</si>
  <si>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</si>
  <si>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</si>
  <si>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</si>
  <si>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</si>
  <si>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</si>
  <si>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</si>
  <si>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</si>
  <si>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</si>
  <si>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</si>
  <si>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</si>
  <si>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</si>
  <si>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</si>
  <si>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</si>
  <si>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</si>
  <si>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</si>
  <si>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</si>
  <si>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</si>
  <si>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</si>
  <si>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</si>
  <si>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</si>
  <si>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</si>
  <si>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</si>
  <si>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</si>
  <si>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</si>
  <si>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</si>
  <si>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</si>
  <si>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</si>
  <si>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</si>
  <si>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</si>
  <si>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</si>
  <si>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</si>
  <si>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</si>
  <si>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</si>
  <si>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</si>
  <si>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</si>
  <si>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</si>
  <si>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</si>
  <si>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</si>
  <si>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</si>
  <si>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</si>
  <si>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</si>
  <si>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</si>
  <si>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</si>
  <si>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</si>
  <si>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</si>
  <si>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</si>
  <si>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</si>
  <si>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</si>
  <si>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</si>
  <si>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</si>
  <si>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</si>
  <si>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</si>
  <si>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</si>
  <si>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</si>
  <si>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</si>
  <si>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</si>
  <si>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</si>
  <si>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</si>
  <si>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</si>
  <si>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</si>
  <si>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</si>
  <si>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</si>
  <si>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</si>
  <si>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</si>
  <si>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</si>
  <si>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</si>
  <si>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</si>
  <si>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</si>
  <si>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</si>
  <si>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</si>
  <si>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</si>
  <si>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</si>
  <si>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</si>
  <si>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</si>
  <si>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</si>
  <si>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</si>
  <si>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</si>
  <si>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</si>
  <si>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</si>
  <si>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</si>
  <si>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</si>
  <si>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</si>
  <si>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</si>
  <si>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</si>
  <si>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</si>
  <si>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</si>
  <si>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</si>
  <si>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</si>
  <si>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</si>
  <si>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</si>
  <si>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</si>
  <si>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</si>
  <si>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</si>
  <si>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</si>
  <si>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</si>
  <si>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</si>
  <si>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</si>
  <si>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</si>
  <si>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</si>
  <si>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</si>
  <si>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</si>
  <si>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</si>
  <si>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</si>
  <si>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</si>
  <si>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</si>
  <si>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</si>
  <si>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</si>
  <si>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</si>
  <si>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</si>
  <si>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</si>
  <si>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</si>
  <si>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</si>
  <si>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</si>
  <si>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</si>
  <si>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</si>
  <si>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</si>
  <si>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</si>
  <si>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</si>
  <si>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</si>
  <si>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</si>
  <si>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</si>
  <si>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</si>
  <si>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</si>
  <si>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</si>
  <si>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</si>
  <si>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</si>
  <si>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</si>
  <si>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</si>
  <si>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</si>
  <si>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</si>
  <si>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</si>
  <si>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</si>
  <si>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</si>
  <si>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</si>
  <si>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</si>
  <si>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</si>
  <si>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</si>
  <si>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</si>
  <si>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</si>
  <si>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</si>
  <si>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</si>
  <si>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</si>
  <si>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</si>
  <si>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</si>
  <si>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</si>
  <si>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</si>
  <si>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</si>
  <si>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</si>
  <si>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</si>
  <si>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</si>
  <si>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</si>
  <si>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</si>
  <si>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</si>
  <si>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</si>
  <si>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</si>
  <si>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</si>
  <si>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</si>
  <si>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</si>
  <si>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</si>
  <si>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</si>
  <si>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</si>
  <si>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</si>
  <si>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</si>
  <si>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</si>
  <si>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</si>
  <si>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</si>
  <si>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</si>
  <si>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</si>
  <si>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</si>
  <si>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</si>
  <si>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</si>
  <si>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</si>
  <si>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</si>
  <si>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</si>
  <si>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</si>
  <si>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</si>
  <si>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</si>
  <si>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</si>
  <si>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</si>
  <si>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</si>
  <si>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</si>
  <si>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</si>
  <si>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</si>
  <si>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</si>
  <si>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</si>
  <si>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</si>
  <si>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</si>
  <si>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</si>
  <si>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</si>
  <si>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</si>
  <si>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</si>
  <si>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</si>
  <si>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</si>
  <si>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</si>
  <si>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</si>
  <si>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</si>
  <si>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</si>
  <si>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</si>
  <si>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</si>
  <si>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</si>
  <si>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</si>
  <si>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</si>
  <si>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</si>
  <si>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</si>
  <si>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</si>
  <si>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</si>
  <si>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</si>
  <si>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</si>
  <si>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</si>
  <si>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</si>
  <si>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</si>
  <si>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</si>
  <si>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</si>
  <si>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</si>
  <si>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</si>
  <si>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</si>
  <si>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</si>
  <si>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</si>
  <si>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</si>
  <si>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</si>
  <si>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</si>
  <si>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</si>
  <si>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</si>
  <si>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</si>
  <si>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</si>
  <si>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</si>
  <si>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</si>
  <si>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</si>
  <si>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</si>
  <si>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</si>
  <si>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</si>
  <si>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</si>
  <si>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</si>
  <si>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</si>
  <si>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</si>
  <si>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</si>
  <si>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</si>
  <si>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</si>
  <si>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</si>
  <si>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</si>
  <si>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</si>
  <si>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</si>
  <si>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</si>
  <si>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</si>
  <si>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</si>
  <si>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</si>
  <si>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</si>
  <si>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</si>
  <si>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</si>
  <si>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</si>
  <si>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</si>
  <si>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</si>
  <si>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</si>
  <si>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</si>
  <si>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</si>
  <si>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</si>
  <si>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</si>
  <si>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</si>
  <si>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</si>
  <si>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</si>
  <si>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</si>
  <si>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</si>
  <si>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</si>
  <si>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</si>
  <si>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</si>
  <si>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</si>
  <si>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</si>
  <si>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</si>
  <si>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</si>
  <si>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</si>
  <si>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</si>
  <si>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</si>
  <si>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</si>
  <si>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</si>
  <si>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</si>
  <si>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</si>
  <si>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</si>
  <si>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</si>
  <si>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</si>
  <si>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</si>
  <si>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</si>
  <si>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</si>
  <si>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</si>
  <si>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</si>
  <si>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</si>
  <si>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</si>
  <si>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</si>
  <si>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</si>
  <si>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</si>
  <si>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</si>
  <si>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</si>
  <si>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</si>
  <si>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</si>
  <si>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</si>
  <si>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</si>
  <si>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</si>
  <si>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</si>
  <si>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</si>
  <si>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</si>
  <si>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</si>
  <si>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</si>
  <si>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</si>
  <si>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</si>
  <si>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</si>
  <si>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</si>
  <si>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</si>
  <si>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</si>
  <si>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</si>
  <si>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</si>
  <si>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</si>
  <si>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</si>
  <si>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</si>
  <si>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</si>
  <si>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</si>
  <si>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</si>
  <si>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</si>
  <si>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</si>
  <si>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</si>
  <si>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</si>
  <si>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</si>
  <si>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</si>
  <si>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</si>
  <si>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</si>
  <si>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</si>
  <si>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</si>
  <si>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</si>
  <si>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</si>
  <si>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</si>
  <si>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</si>
  <si>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</si>
  <si>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</si>
  <si>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</si>
  <si>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</si>
  <si>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</si>
  <si>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</si>
  <si>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</si>
  <si>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</si>
  <si>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</si>
  <si>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</si>
  <si>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</si>
  <si>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</si>
  <si>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</si>
  <si>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</si>
  <si>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</si>
  <si>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</si>
  <si>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</si>
  <si>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</si>
  <si>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</si>
  <si>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</si>
  <si>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</si>
  <si>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</si>
  <si>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</si>
  <si>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</si>
  <si>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</si>
  <si>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</si>
  <si>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</si>
  <si>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</si>
  <si>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</si>
  <si>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</si>
  <si>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</si>
  <si>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</si>
  <si>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</si>
  <si>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</si>
  <si>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</si>
  <si>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</si>
  <si>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</si>
  <si>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</si>
  <si>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</si>
  <si>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</si>
  <si>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</si>
  <si>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</si>
  <si>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</si>
  <si>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</si>
  <si>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</si>
  <si>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</si>
  <si>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</si>
  <si>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</si>
  <si>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</si>
  <si>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</si>
  <si>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</si>
  <si>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</si>
  <si>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</si>
  <si>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</si>
  <si>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</si>
  <si>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</si>
  <si>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</si>
  <si>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</si>
  <si>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</si>
  <si>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</si>
  <si>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</si>
  <si>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</si>
  <si>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</si>
  <si>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</si>
  <si>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</si>
  <si>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</si>
  <si>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</si>
  <si>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</si>
  <si>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</si>
  <si>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</si>
  <si>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</si>
  <si>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</si>
  <si>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</si>
  <si>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</si>
  <si>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</si>
  <si>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</si>
  <si>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</si>
  <si>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</si>
  <si>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</si>
  <si>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</si>
  <si>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</si>
  <si>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</si>
  <si>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</si>
  <si>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</si>
  <si>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</si>
  <si>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</si>
  <si>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</si>
  <si>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</si>
  <si>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</si>
  <si>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</si>
  <si>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</si>
  <si>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</si>
  <si>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</si>
  <si>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</si>
  <si>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</si>
  <si>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</si>
  <si>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</si>
  <si>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</si>
  <si>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</si>
  <si>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</si>
  <si>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</si>
  <si>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</si>
  <si>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</si>
  <si>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</si>
  <si>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</si>
  <si>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</si>
  <si>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</si>
  <si>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</si>
  <si>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</si>
  <si>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</si>
  <si>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</si>
  <si>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</si>
  <si>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</si>
  <si>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</si>
  <si>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</si>
  <si>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</si>
  <si>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</si>
  <si>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</si>
  <si>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</si>
  <si>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</si>
  <si>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</si>
  <si>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</si>
  <si>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</si>
  <si>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</si>
  <si>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</si>
  <si>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</si>
  <si>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</si>
  <si>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</si>
  <si>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</si>
  <si>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</si>
  <si>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</si>
  <si>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</si>
  <si>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</si>
  <si>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</si>
  <si>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</si>
  <si>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</si>
  <si>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</si>
  <si>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</si>
  <si>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</si>
  <si>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</si>
  <si>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</si>
  <si>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</si>
  <si>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</si>
  <si>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</si>
  <si>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</si>
  <si>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</si>
  <si>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</si>
  <si>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</si>
  <si>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</si>
  <si>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</si>
  <si>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</si>
  <si>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</si>
  <si>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</si>
  <si>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</si>
  <si>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</si>
  <si>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</si>
  <si>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</si>
  <si>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</si>
  <si>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</si>
  <si>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</si>
  <si>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</si>
  <si>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</si>
  <si>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</si>
  <si>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</si>
  <si>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</si>
  <si>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</si>
  <si>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</si>
  <si>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</si>
  <si>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</si>
  <si>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</si>
  <si>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</si>
  <si>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</si>
  <si>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</si>
  <si>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</si>
  <si>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</si>
  <si>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</si>
  <si>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</si>
  <si>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</si>
  <si>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</si>
  <si>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</si>
  <si>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</si>
  <si>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</si>
  <si>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</si>
  <si>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</si>
  <si>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</si>
  <si>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</si>
  <si>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</si>
  <si>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</si>
  <si>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</si>
  <si>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</si>
  <si>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</si>
  <si>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</si>
  <si>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</si>
  <si>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</si>
  <si>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</si>
  <si>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</si>
  <si>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</si>
  <si>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</si>
  <si>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</si>
  <si>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</si>
  <si>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</si>
  <si>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</si>
  <si>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</si>
  <si>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</si>
  <si>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</si>
  <si>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</si>
  <si>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</si>
  <si>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</si>
  <si>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</si>
  <si>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</si>
  <si>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</si>
  <si>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</si>
  <si>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</si>
  <si>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</si>
  <si>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</si>
  <si>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</si>
  <si>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</si>
  <si>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</si>
  <si>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</si>
  <si>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</si>
  <si>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</si>
  <si>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</si>
  <si>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</si>
  <si>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</si>
  <si>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</si>
  <si>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</si>
  <si>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</si>
  <si>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</si>
  <si>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</si>
  <si>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</si>
  <si>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</si>
  <si>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</si>
  <si>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</si>
  <si>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</si>
  <si>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</si>
  <si>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</si>
  <si>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</si>
  <si>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</si>
  <si>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</si>
  <si>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</si>
  <si>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</si>
  <si>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</si>
  <si>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</si>
  <si>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</si>
  <si>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</si>
  <si>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</si>
  <si>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</si>
  <si>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</si>
  <si>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</si>
  <si>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</si>
  <si>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</si>
  <si>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</si>
  <si>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</si>
  <si>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</si>
  <si>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</si>
  <si>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</si>
  <si>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</si>
  <si>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</si>
  <si>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</si>
  <si>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</si>
  <si>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</si>
  <si>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</si>
  <si>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</si>
  <si>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</si>
  <si>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</si>
  <si>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</si>
  <si>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</si>
  <si>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</si>
  <si>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</si>
  <si>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</si>
  <si>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</si>
  <si>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</si>
  <si>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</si>
  <si>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</si>
  <si>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</si>
  <si>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</si>
  <si>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</si>
  <si>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</si>
  <si>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</si>
  <si>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</si>
  <si>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</si>
  <si>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</si>
  <si>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</si>
  <si>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</si>
  <si>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</si>
  <si>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</si>
  <si>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</si>
  <si>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</si>
  <si>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</si>
  <si>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</si>
  <si>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</si>
  <si>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</si>
  <si>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</si>
  <si>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</si>
  <si>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</si>
  <si>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</si>
  <si>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</si>
  <si>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</si>
  <si>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</si>
  <si>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</si>
  <si>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</si>
  <si>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</si>
  <si>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</si>
  <si>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</si>
  <si>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</si>
  <si>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</si>
  <si>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</si>
  <si>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</si>
  <si>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</si>
  <si>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</si>
  <si>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</si>
  <si>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</si>
  <si>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</si>
  <si>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</si>
  <si>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</si>
  <si>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</si>
  <si>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</si>
  <si>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</si>
  <si>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</si>
  <si>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</si>
  <si>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</si>
  <si>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</si>
  <si>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</si>
  <si>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</si>
  <si>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</si>
  <si>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</si>
  <si>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</si>
  <si>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</si>
  <si>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</si>
  <si>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</si>
  <si>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</si>
  <si>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</si>
  <si>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</si>
  <si>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</si>
  <si>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</si>
  <si>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</si>
  <si>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</si>
  <si>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</si>
  <si>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</si>
  <si>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</si>
  <si>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</si>
  <si>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</si>
  <si>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</si>
  <si>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</si>
  <si>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</si>
  <si>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</si>
  <si>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</si>
  <si>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</si>
  <si>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</si>
  <si>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</si>
  <si>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</si>
  <si>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</si>
  <si>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</si>
  <si>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</si>
  <si>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</si>
  <si>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</si>
  <si>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</si>
  <si>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</si>
  <si>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</si>
  <si>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</si>
  <si>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</si>
  <si>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</si>
  <si>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</si>
  <si>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</si>
  <si>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</si>
  <si>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</si>
  <si>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</si>
  <si>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</si>
  <si>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</si>
  <si>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</si>
  <si>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</si>
  <si>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</si>
  <si>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</si>
  <si>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</si>
  <si>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</si>
  <si>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</si>
  <si>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</si>
  <si>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</si>
  <si>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</si>
  <si>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</si>
  <si>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</si>
  <si>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</si>
  <si>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</si>
  <si>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</si>
  <si>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</si>
  <si>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</si>
  <si>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</si>
  <si>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</si>
  <si>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</si>
  <si>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</si>
  <si>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</si>
  <si>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</si>
  <si>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</si>
  <si>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</si>
  <si>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</si>
  <si>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</si>
  <si>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</si>
  <si>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</si>
  <si>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</si>
  <si>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</si>
  <si>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</si>
  <si>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</si>
  <si>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</si>
  <si>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</si>
  <si>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</si>
  <si>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</si>
  <si>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</si>
  <si>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</si>
  <si>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</si>
  <si>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</si>
  <si>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</si>
  <si>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</si>
  <si>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</si>
  <si>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</si>
  <si>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</si>
  <si>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</si>
  <si>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</si>
  <si>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</si>
  <si>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</si>
  <si>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</si>
  <si>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</si>
  <si>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</si>
  <si>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</si>
  <si>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</si>
  <si>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</si>
  <si>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</si>
  <si>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</si>
  <si>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</si>
  <si>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</si>
  <si>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</si>
  <si>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</si>
  <si>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</si>
  <si>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</si>
  <si>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</si>
  <si>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</si>
  <si>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</si>
  <si>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</si>
  <si>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</si>
  <si>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</si>
  <si>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</si>
  <si>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</si>
  <si>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</si>
  <si>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</si>
  <si>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</si>
  <si>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</si>
  <si>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</si>
  <si>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</si>
  <si>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</si>
  <si>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</si>
  <si>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</si>
  <si>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</si>
  <si>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</si>
  <si>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</si>
  <si>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</si>
  <si>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</si>
  <si>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</si>
  <si>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</si>
  <si>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</si>
  <si>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</si>
  <si>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</si>
  <si>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</si>
  <si>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</si>
  <si>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</si>
  <si>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</si>
  <si>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</si>
  <si>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</si>
  <si>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</si>
  <si>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</si>
  <si>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</si>
  <si>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</si>
  <si>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</si>
  <si>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</si>
  <si>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</si>
  <si>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</si>
  <si>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</si>
  <si>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</si>
  <si>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</si>
  <si>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</si>
  <si>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</si>
  <si>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</si>
  <si>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</si>
  <si>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</si>
  <si>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</si>
  <si>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</si>
  <si>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</si>
  <si>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</si>
  <si>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</si>
  <si>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</si>
  <si>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</si>
  <si>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</si>
  <si>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</si>
  <si>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</si>
  <si>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</si>
  <si>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</si>
  <si>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</si>
  <si>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</si>
  <si>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</si>
  <si>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</si>
  <si>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</si>
  <si>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</si>
  <si>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</si>
  <si>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</si>
  <si>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</si>
  <si>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</si>
  <si>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</si>
  <si>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</si>
  <si>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</si>
  <si>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</si>
  <si>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</si>
  <si>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</si>
  <si>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</si>
  <si>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</si>
  <si>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</si>
  <si>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</si>
  <si>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</si>
  <si>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</si>
  <si>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</si>
  <si>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</si>
  <si>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</si>
  <si>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</si>
  <si>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</si>
  <si>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</si>
  <si>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</si>
  <si>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</si>
  <si>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</si>
  <si>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</si>
  <si>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</si>
  <si>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</si>
  <si>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</si>
  <si>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</si>
  <si>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</si>
  <si>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</si>
  <si>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</si>
  <si>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</si>
  <si>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</si>
  <si>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</si>
  <si>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</si>
  <si>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</si>
  <si>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</si>
  <si>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</si>
  <si>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</si>
  <si>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</si>
  <si>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</si>
  <si>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</si>
  <si>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</si>
  <si>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</si>
  <si>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</si>
  <si>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</si>
  <si>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</si>
  <si>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</si>
  <si>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</si>
  <si>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</si>
  <si>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</si>
  <si>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</si>
  <si>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</si>
  <si>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</si>
  <si>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</si>
  <si>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</si>
  <si>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</si>
  <si>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</si>
  <si>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</si>
  <si>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</si>
  <si>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</si>
  <si>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</si>
  <si>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</si>
  <si>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</si>
  <si>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</si>
  <si>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</si>
  <si>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</si>
  <si>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</si>
  <si>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</si>
  <si>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</si>
  <si>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</si>
  <si>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</si>
  <si>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</si>
  <si>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</si>
  <si>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</si>
  <si>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</si>
  <si>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</si>
  <si>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</si>
  <si>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</si>
  <si>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</si>
  <si>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</si>
  <si>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</si>
  <si>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</si>
  <si>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</si>
  <si>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</si>
  <si>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</si>
  <si>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</si>
  <si>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</si>
  <si>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</si>
  <si>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</si>
  <si>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</si>
  <si>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</si>
  <si>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</si>
  <si>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</si>
  <si>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</si>
  <si>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</si>
  <si>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</si>
  <si>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</si>
  <si>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</si>
  <si>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</si>
  <si>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</si>
  <si>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</si>
  <si>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</si>
  <si>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</si>
  <si>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</si>
  <si>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</si>
  <si>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</si>
  <si>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</si>
  <si>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</si>
  <si>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</si>
  <si>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</si>
  <si>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</si>
  <si>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</si>
  <si>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</si>
  <si>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</si>
  <si>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</si>
  <si>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</si>
  <si>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</si>
  <si>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</si>
  <si>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</si>
  <si>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</si>
  <si>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</si>
  <si>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</si>
  <si>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</si>
  <si>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</si>
  <si>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</si>
  <si>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</si>
  <si>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</si>
  <si>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</si>
  <si>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</si>
  <si>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</si>
  <si>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</si>
  <si>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</si>
  <si>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</si>
  <si>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</si>
  <si>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</si>
  <si>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</si>
  <si>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</si>
  <si>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</si>
  <si>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</si>
  <si>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</si>
  <si>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</si>
  <si>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</si>
  <si>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</si>
  <si>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</si>
  <si>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</si>
  <si>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</si>
  <si>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</si>
  <si>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</si>
  <si>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</si>
  <si>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</si>
  <si>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</si>
  <si>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</si>
  <si>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</si>
  <si>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</si>
  <si>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</si>
  <si>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</si>
  <si>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</si>
  <si>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</si>
  <si>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</si>
  <si>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</si>
  <si>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</si>
  <si>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</si>
  <si>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</si>
  <si>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</si>
  <si>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</si>
  <si>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</si>
  <si>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</si>
  <si>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</si>
  <si>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</si>
  <si>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</si>
  <si>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</si>
  <si>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</si>
  <si>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</si>
  <si>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</si>
  <si>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</si>
  <si>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</si>
  <si>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</si>
  <si>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</si>
  <si>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</si>
  <si>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</si>
  <si>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</si>
  <si>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</si>
  <si>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</si>
  <si>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</si>
  <si>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</si>
  <si>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</si>
  <si>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</si>
  <si>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</si>
  <si>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</si>
  <si>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</si>
  <si>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</si>
  <si>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</si>
  <si>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</si>
  <si>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</si>
  <si>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</si>
  <si>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</si>
  <si>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</si>
  <si>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</si>
  <si>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</si>
  <si>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</si>
  <si>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</si>
  <si>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</si>
  <si>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</si>
  <si>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</si>
  <si>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</si>
  <si>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</si>
  <si>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</si>
  <si>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</si>
  <si>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</si>
  <si>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</si>
  <si>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</si>
  <si>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</si>
  <si>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</si>
  <si>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</si>
  <si>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</si>
  <si>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</si>
  <si>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</si>
  <si>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</si>
  <si>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</si>
  <si>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</si>
  <si>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</si>
  <si>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</si>
  <si>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</si>
  <si>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</si>
  <si>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</si>
  <si>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</si>
  <si>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</si>
  <si>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</si>
  <si>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</si>
  <si>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</si>
  <si>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</si>
  <si>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</si>
  <si>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</si>
  <si>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</si>
  <si>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</si>
  <si>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</si>
  <si>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</si>
  <si>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</si>
  <si>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</si>
  <si>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</si>
  <si>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</si>
  <si>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</si>
  <si>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</si>
  <si>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</si>
  <si>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</si>
  <si>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</si>
  <si>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</si>
  <si>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</si>
  <si>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</si>
  <si>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</si>
  <si>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</si>
  <si>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</si>
  <si>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</si>
  <si>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</si>
  <si>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</si>
  <si>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</si>
  <si>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</si>
  <si>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</si>
  <si>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</si>
  <si>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</si>
  <si>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</si>
  <si>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</si>
  <si>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</si>
  <si>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</si>
  <si>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</si>
  <si>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</si>
  <si>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</si>
  <si>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</si>
  <si>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</si>
  <si>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</si>
  <si>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</si>
  <si>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</si>
  <si>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</si>
  <si>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</si>
  <si>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</si>
  <si>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</si>
  <si>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</si>
  <si>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</si>
  <si>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</si>
  <si>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</si>
  <si>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</si>
  <si>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</si>
  <si>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</si>
  <si>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</si>
  <si>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</si>
  <si>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</si>
  <si>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</si>
  <si>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</si>
  <si>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</si>
  <si>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</si>
  <si>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</si>
  <si>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</si>
  <si>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</si>
  <si>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</si>
  <si>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</si>
  <si>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</si>
  <si>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</si>
  <si>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</si>
  <si>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</si>
  <si>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</si>
  <si>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</si>
  <si>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</si>
  <si>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</si>
  <si>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</si>
  <si>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</si>
  <si>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</si>
  <si>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</si>
  <si>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</si>
  <si>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</si>
  <si>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</si>
  <si>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</si>
  <si>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</si>
  <si>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</si>
  <si>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</si>
  <si>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</si>
  <si>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</si>
  <si>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</si>
  <si>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</si>
  <si>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</si>
  <si>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</si>
  <si>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</si>
  <si>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</si>
  <si>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</si>
  <si>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</si>
  <si>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</si>
  <si>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</si>
  <si>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</si>
  <si>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</si>
  <si>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</si>
  <si>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</si>
  <si>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</si>
  <si>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</si>
  <si>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</si>
  <si>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</si>
  <si>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</si>
  <si>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</si>
  <si>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</si>
  <si>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</si>
  <si>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</si>
  <si>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</si>
  <si>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</si>
  <si>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</si>
  <si>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</si>
  <si>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</si>
  <si>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</si>
  <si>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</si>
  <si>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</si>
  <si>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</si>
  <si>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</si>
  <si>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</si>
  <si>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</si>
  <si>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</si>
  <si>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</si>
  <si>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</si>
  <si>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</si>
  <si>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</si>
  <si>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</si>
  <si>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</si>
  <si>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</si>
  <si>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</si>
  <si>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</si>
  <si>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</si>
  <si>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</si>
  <si>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</si>
  <si>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</si>
  <si>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</si>
  <si>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</si>
  <si>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</si>
  <si>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</si>
  <si>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</si>
  <si>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</si>
  <si>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</si>
  <si>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</si>
  <si>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</si>
  <si>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</si>
  <si>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</si>
  <si>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</si>
  <si>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</si>
  <si>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</si>
  <si>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</si>
  <si>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</si>
  <si>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</si>
  <si>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</si>
  <si>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</si>
  <si>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</si>
  <si>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</si>
  <si>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</si>
  <si>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</si>
  <si>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</si>
  <si>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</si>
  <si>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</si>
  <si>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</si>
  <si>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</si>
  <si>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</si>
  <si>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</si>
  <si>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</si>
  <si>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</si>
  <si>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</si>
  <si>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</si>
  <si>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</si>
  <si>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</si>
  <si>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</si>
  <si>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</si>
  <si>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</si>
  <si>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</si>
  <si>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</si>
  <si>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</si>
  <si>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</si>
  <si>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</si>
  <si>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</si>
  <si>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</si>
  <si>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</si>
  <si>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</si>
  <si>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</si>
  <si>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</si>
  <si>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</si>
  <si>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</si>
  <si>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</si>
  <si>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</si>
  <si>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</si>
  <si>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</si>
  <si>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</si>
  <si>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</si>
  <si>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</si>
  <si>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</si>
  <si>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</si>
  <si>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</si>
  <si>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</si>
  <si>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</si>
  <si>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</si>
  <si>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</si>
  <si>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</si>
  <si>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</si>
  <si>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</si>
  <si>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</si>
  <si>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</si>
  <si>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</si>
  <si>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</si>
  <si>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</si>
  <si>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</si>
  <si>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</si>
  <si>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</si>
  <si>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</si>
  <si>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</si>
  <si>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</si>
  <si>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</si>
  <si>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</si>
  <si>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</si>
  <si>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</si>
  <si>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</si>
  <si>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</si>
  <si>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</si>
  <si>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</si>
  <si>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</si>
  <si>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</si>
  <si>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</si>
  <si>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</si>
  <si>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</si>
  <si>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</si>
  <si>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</si>
  <si>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</si>
  <si>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</si>
  <si>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</si>
  <si>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</si>
  <si>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</si>
  <si>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</si>
  <si>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</si>
  <si>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</si>
  <si>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</si>
  <si>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</si>
  <si>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</si>
  <si>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</si>
  <si>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</si>
  <si>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</si>
  <si>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</si>
  <si>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</si>
  <si>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</si>
  <si>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</si>
  <si>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</si>
  <si>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</si>
  <si>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</si>
  <si>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</si>
  <si>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</si>
  <si>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</si>
  <si>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</si>
  <si>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</si>
  <si>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</si>
  <si>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</si>
  <si>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</si>
  <si>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</si>
  <si>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</si>
  <si>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</si>
  <si>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</si>
  <si>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</si>
  <si>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</si>
  <si>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</si>
  <si>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</si>
  <si>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</si>
  <si>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</si>
  <si>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</si>
  <si>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</si>
  <si>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</si>
  <si>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</si>
  <si>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</si>
  <si>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</si>
  <si>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</si>
  <si>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</si>
  <si>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</si>
  <si>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</si>
  <si>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</si>
  <si>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</si>
  <si>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</si>
  <si>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</si>
  <si>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</si>
  <si>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</si>
  <si>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</si>
  <si>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</si>
  <si>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</si>
  <si>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</si>
  <si>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</si>
  <si>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</si>
  <si>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</si>
  <si>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</si>
  <si>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</si>
  <si>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</si>
  <si>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</si>
  <si>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</si>
  <si>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</si>
  <si>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</si>
  <si>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</si>
  <si>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</si>
  <si>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</si>
  <si>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</si>
  <si>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</si>
  <si>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</si>
  <si>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</si>
  <si>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</si>
  <si>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</si>
  <si>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</si>
  <si>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</si>
  <si>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</si>
  <si>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</si>
  <si>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</si>
  <si>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</si>
  <si>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</si>
  <si>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</si>
  <si>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</si>
  <si>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</si>
  <si>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</si>
  <si>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</si>
  <si>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</si>
  <si>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</si>
  <si>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</si>
  <si>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</si>
  <si>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</si>
  <si>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</si>
  <si>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</si>
  <si>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</si>
  <si>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</si>
  <si>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</si>
  <si>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</si>
  <si>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</si>
  <si>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</si>
  <si>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</si>
  <si>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</si>
  <si>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</si>
  <si>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</si>
  <si>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</si>
  <si>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</si>
  <si>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</si>
  <si>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</si>
  <si>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</si>
  <si>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</si>
  <si>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</si>
  <si>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</si>
  <si>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</si>
  <si>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</si>
  <si>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</si>
  <si>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</si>
  <si>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</si>
  <si>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</si>
  <si>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</si>
  <si>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</si>
  <si>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</si>
  <si>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</si>
  <si>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</si>
  <si>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</si>
  <si>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</si>
  <si>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</si>
  <si>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</si>
  <si>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</si>
  <si>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</si>
  <si>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</si>
  <si>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</si>
  <si>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</si>
  <si>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</si>
  <si>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</si>
  <si>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</si>
  <si>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</si>
  <si>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</si>
  <si>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</si>
  <si>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</si>
  <si>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</si>
  <si>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</si>
  <si>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</si>
  <si>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</si>
  <si>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</si>
  <si>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</si>
  <si>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</si>
  <si>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</si>
  <si>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</si>
  <si>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</si>
  <si>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</si>
  <si>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</si>
  <si>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</si>
  <si>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</si>
  <si>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</si>
  <si>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</si>
  <si>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</si>
  <si>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</si>
  <si>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</si>
  <si>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</si>
  <si>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</si>
  <si>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</si>
  <si>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</si>
  <si>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</si>
  <si>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</si>
  <si>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</si>
  <si>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</si>
  <si>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</si>
  <si>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</si>
  <si>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</si>
  <si>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</si>
  <si>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</si>
  <si>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</si>
  <si>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</si>
  <si>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</si>
  <si>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</si>
  <si>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</si>
  <si>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</si>
  <si>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</si>
  <si>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</si>
  <si>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</si>
  <si>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</si>
  <si>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</si>
  <si>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</si>
  <si>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</si>
  <si>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</si>
  <si>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</si>
  <si>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</si>
  <si>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</si>
  <si>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</si>
  <si>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</si>
  <si>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</si>
  <si>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</si>
  <si>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</si>
  <si>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</si>
  <si>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</si>
  <si>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</si>
  <si>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</si>
  <si>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</si>
  <si>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</si>
  <si>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</si>
  <si>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</si>
  <si>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</si>
  <si>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</si>
  <si>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</si>
  <si>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</si>
  <si>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</si>
  <si>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</si>
  <si>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</si>
  <si>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</si>
  <si>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</si>
  <si>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</si>
  <si>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</si>
  <si>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</si>
  <si>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</si>
  <si>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</si>
  <si>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</si>
  <si>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</si>
  <si>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</si>
  <si>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</si>
  <si>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</si>
  <si>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</si>
  <si>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</si>
  <si>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</si>
  <si>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</si>
  <si>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</si>
  <si>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</si>
  <si>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</si>
  <si>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</si>
  <si>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</si>
  <si>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</si>
  <si>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</si>
  <si>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</si>
  <si>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</si>
  <si>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</si>
  <si>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</si>
  <si>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</si>
  <si>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</si>
  <si>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</si>
  <si>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</si>
  <si>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</si>
  <si>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</si>
  <si>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</si>
  <si>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</si>
  <si>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</si>
  <si>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</si>
  <si>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</si>
  <si>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</si>
  <si>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</si>
  <si>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</si>
  <si>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</si>
  <si>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</si>
  <si>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</si>
  <si>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</si>
  <si>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</si>
  <si>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</si>
  <si>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</si>
  <si>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</si>
  <si>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</si>
  <si>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</si>
  <si>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</si>
  <si>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</si>
  <si>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</si>
  <si>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</si>
  <si>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</si>
  <si>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</si>
  <si>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</si>
  <si>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</si>
  <si>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</si>
  <si>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</si>
  <si>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</si>
  <si>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</si>
  <si>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</si>
  <si>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</si>
  <si>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</si>
  <si>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</si>
  <si>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</si>
  <si>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</si>
  <si>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</si>
  <si>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</si>
  <si>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</si>
  <si>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</si>
  <si>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</si>
  <si>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</si>
  <si>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</si>
  <si>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</si>
  <si>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</si>
  <si>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</si>
  <si>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</si>
  <si>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</si>
  <si>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</si>
  <si>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</si>
  <si>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</si>
  <si>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</si>
  <si>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</si>
  <si>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</si>
  <si>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</si>
  <si>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</si>
  <si>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</si>
  <si>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</si>
  <si>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</si>
  <si>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</si>
  <si>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</si>
  <si>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</si>
  <si>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</si>
  <si>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</si>
  <si>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</si>
  <si>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</si>
  <si>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</si>
  <si>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</si>
  <si>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</si>
  <si>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</si>
  <si>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</si>
  <si>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</si>
  <si>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</si>
  <si>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</si>
  <si>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</si>
  <si>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</si>
  <si>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</si>
  <si>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</si>
  <si>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</si>
  <si>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</si>
  <si>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</si>
  <si>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</si>
  <si>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</si>
  <si>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</si>
  <si>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</si>
  <si>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</si>
  <si>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</si>
  <si>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</si>
  <si>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</si>
  <si>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</si>
  <si>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</si>
  <si>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</si>
  <si>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</si>
  <si>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</si>
  <si>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</si>
  <si>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</si>
  <si>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</si>
  <si>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</si>
  <si>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</si>
  <si>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</si>
  <si>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</si>
  <si>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</si>
  <si>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</si>
  <si>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</si>
  <si>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</si>
  <si>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</si>
  <si>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</si>
  <si>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</si>
  <si>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</si>
  <si>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</si>
  <si>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</si>
  <si>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</si>
  <si>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</si>
  <si>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</si>
  <si>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</si>
  <si>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</si>
  <si>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</si>
  <si>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</si>
  <si>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</si>
  <si>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</si>
  <si>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</si>
  <si>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</si>
  <si>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</si>
  <si>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</si>
  <si>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</si>
  <si>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</si>
  <si>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</si>
  <si>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</si>
  <si>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</si>
  <si>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</si>
  <si>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</si>
  <si>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</si>
  <si>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</si>
  <si>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</si>
  <si>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</si>
  <si>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</si>
  <si>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</si>
  <si>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</si>
  <si>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</si>
  <si>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</si>
  <si>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</si>
  <si>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</si>
  <si>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</si>
  <si>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</si>
  <si>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</si>
  <si>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</si>
  <si>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</si>
  <si>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</si>
  <si>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</si>
  <si>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</si>
  <si>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</si>
  <si>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</si>
  <si>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</si>
  <si>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</si>
  <si>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</si>
  <si>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</si>
  <si>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</si>
  <si>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</si>
  <si>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</si>
  <si>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</si>
  <si>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</si>
  <si>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</si>
  <si>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</si>
  <si>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</si>
  <si>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</si>
  <si>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</si>
  <si>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</si>
  <si>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</si>
  <si>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</si>
  <si>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</si>
  <si>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</si>
  <si>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</si>
  <si>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</si>
  <si>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</si>
  <si>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</si>
  <si>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</si>
  <si>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</si>
  <si>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</si>
  <si>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</si>
  <si>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</si>
  <si>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</si>
  <si>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</si>
  <si>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</si>
  <si>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</si>
  <si>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</si>
  <si>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</si>
  <si>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</si>
  <si>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</si>
  <si>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</si>
  <si>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</si>
  <si>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</si>
  <si>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</si>
  <si>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</si>
  <si>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</si>
  <si>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</si>
  <si>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</si>
  <si>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</si>
  <si>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</si>
  <si>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</si>
  <si>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</si>
  <si>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</si>
  <si>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</si>
  <si>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</si>
  <si>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</si>
  <si>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</si>
  <si>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</si>
  <si>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</si>
  <si>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</si>
  <si>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</si>
  <si>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</si>
  <si>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</si>
  <si>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</si>
  <si>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</si>
  <si>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</si>
  <si>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</si>
  <si>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</si>
  <si>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</si>
  <si>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</si>
  <si>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</si>
  <si>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</si>
  <si>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</si>
  <si>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</si>
  <si>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</si>
  <si>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</si>
  <si>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</si>
  <si>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</si>
  <si>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</si>
  <si>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</si>
  <si>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</si>
  <si>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</si>
  <si>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</si>
  <si>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</si>
  <si>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</si>
  <si>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</si>
  <si>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</si>
  <si>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</si>
  <si>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</si>
  <si>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</si>
  <si>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</si>
  <si>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</si>
  <si>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</si>
  <si>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</si>
  <si>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</si>
  <si>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</si>
  <si>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</si>
  <si>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</si>
  <si>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</si>
  <si>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</si>
  <si>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</si>
  <si>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</si>
  <si>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</si>
  <si>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</si>
  <si>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</si>
  <si>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</si>
  <si>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</si>
  <si>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</si>
  <si>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</si>
  <si>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</si>
  <si>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</si>
  <si>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</si>
  <si>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</si>
  <si>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</si>
  <si>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</si>
  <si>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</si>
  <si>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</si>
  <si>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</si>
  <si>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</si>
  <si>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</si>
  <si>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</si>
  <si>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</si>
  <si>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</si>
  <si>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</si>
  <si>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</si>
  <si>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</si>
  <si>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</si>
  <si>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</si>
  <si>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</si>
  <si>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</si>
  <si>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</si>
  <si>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</si>
  <si>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</si>
  <si>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</si>
  <si>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</si>
  <si>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</si>
  <si>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</si>
  <si>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</si>
  <si>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</si>
  <si>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</si>
  <si>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</si>
  <si>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</si>
  <si>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</si>
  <si>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</si>
  <si>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</si>
  <si>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</si>
  <si>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</si>
  <si>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</si>
  <si>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</si>
  <si>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</si>
  <si>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</si>
  <si>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</si>
  <si>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</si>
  <si>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</si>
  <si>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</si>
  <si>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</si>
  <si>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</si>
  <si>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</si>
  <si>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</si>
  <si>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</si>
  <si>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</si>
  <si>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</si>
  <si>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</si>
  <si>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</si>
  <si>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</si>
  <si>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</si>
  <si>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</si>
  <si>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</si>
  <si>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</si>
  <si>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</si>
  <si>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</si>
  <si>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</si>
  <si>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</si>
  <si>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</si>
  <si>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</si>
  <si>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</si>
  <si>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</si>
  <si>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</si>
  <si>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</si>
  <si>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</si>
  <si>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</si>
  <si>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</si>
  <si>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</si>
  <si>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</si>
  <si>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</si>
  <si>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</si>
  <si>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</si>
  <si>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</si>
  <si>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</si>
  <si>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</si>
  <si>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</si>
  <si>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</si>
  <si>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</si>
  <si>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</si>
  <si>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</si>
  <si>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</si>
  <si>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</si>
  <si>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</si>
  <si>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</si>
  <si>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</si>
  <si>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</si>
  <si>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</si>
  <si>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</si>
  <si>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</si>
  <si>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</si>
  <si>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</si>
  <si>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</si>
  <si>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</si>
  <si>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</si>
  <si>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</si>
  <si>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</si>
  <si>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</si>
  <si>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</si>
  <si>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</si>
  <si>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</si>
  <si>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</si>
  <si>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</si>
  <si>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</si>
  <si>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</si>
  <si>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</si>
  <si>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</si>
  <si>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</si>
  <si>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</si>
  <si>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</si>
  <si>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</si>
  <si>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</si>
  <si>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</si>
  <si>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</si>
  <si>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</si>
  <si>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</si>
  <si>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</si>
  <si>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</si>
  <si>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</si>
  <si>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</si>
  <si>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</si>
  <si>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</si>
  <si>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</si>
  <si>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</si>
  <si>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</si>
  <si>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</si>
  <si>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</si>
  <si>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</si>
  <si>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</si>
  <si>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</si>
  <si>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</si>
  <si>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</si>
  <si>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</si>
  <si>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</si>
  <si>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</si>
  <si>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</si>
  <si>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</si>
  <si>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</si>
  <si>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</si>
  <si>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</si>
  <si>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</si>
  <si>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</si>
  <si>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</si>
  <si>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</si>
  <si>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</si>
  <si>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</si>
  <si>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</si>
  <si>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</si>
  <si>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</si>
  <si>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</si>
  <si>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</si>
  <si>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</si>
  <si>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</si>
  <si>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</si>
  <si>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</si>
  <si>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</si>
  <si>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</si>
  <si>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</si>
  <si>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</si>
  <si>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</si>
  <si>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</si>
  <si>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</si>
  <si>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</si>
  <si>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</si>
  <si>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</si>
  <si>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</si>
  <si>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</si>
  <si>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</si>
  <si>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</si>
  <si>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</si>
  <si>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</si>
  <si>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</si>
  <si>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</si>
  <si>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</si>
  <si>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</si>
  <si>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</si>
  <si>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</si>
  <si>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</si>
  <si>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</si>
  <si>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</si>
  <si>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</si>
  <si>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</si>
  <si>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</si>
  <si>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</si>
  <si>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</si>
  <si>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</si>
  <si>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</si>
  <si>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</si>
  <si>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</si>
  <si>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</si>
  <si>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</si>
  <si>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</si>
  <si>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</si>
  <si>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</si>
  <si>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</si>
  <si>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</si>
  <si>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</si>
  <si>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</si>
  <si>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</si>
  <si>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</si>
  <si>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</si>
  <si>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</si>
  <si>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</si>
  <si>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</si>
  <si>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</si>
  <si>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</si>
  <si>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</si>
  <si>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</si>
  <si>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</si>
  <si>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</si>
  <si>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</si>
  <si>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</si>
  <si>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</si>
  <si>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</si>
  <si>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</si>
  <si>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</si>
  <si>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</si>
  <si>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</si>
  <si>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</si>
  <si>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</si>
  <si>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</si>
  <si>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</si>
  <si>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</si>
  <si>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</si>
  <si>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</si>
  <si>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</si>
  <si>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</si>
  <si>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</si>
  <si>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</si>
  <si>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</si>
  <si>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</si>
  <si>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</si>
  <si>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</si>
  <si>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</si>
  <si>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</si>
  <si>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</si>
  <si>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</si>
  <si>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</si>
  <si>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</si>
  <si>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</si>
  <si>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</si>
  <si>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</si>
  <si>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</si>
  <si>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</si>
  <si>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</si>
  <si>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</si>
  <si>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</si>
  <si>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</si>
  <si>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</si>
  <si>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</si>
  <si>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</si>
  <si>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</si>
  <si>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</si>
  <si>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</si>
  <si>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</si>
  <si>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</si>
  <si>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</si>
  <si>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</si>
  <si>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</si>
  <si>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</si>
  <si>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</si>
  <si>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</si>
  <si>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</si>
  <si>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</si>
  <si>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</si>
  <si>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</si>
  <si>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</si>
  <si>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</si>
  <si>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</si>
  <si>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</si>
  <si>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</si>
  <si>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</si>
  <si>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</si>
  <si>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</si>
  <si>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</si>
  <si>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</si>
  <si>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</si>
  <si>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</si>
  <si>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</si>
  <si>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</si>
  <si>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</si>
  <si>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</si>
  <si>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</si>
  <si>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</si>
  <si>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</si>
  <si>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</si>
  <si>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</si>
  <si>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</si>
  <si>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</si>
  <si>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</si>
  <si>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</si>
  <si>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</si>
  <si>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</si>
  <si>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</si>
  <si>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</si>
  <si>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</si>
  <si>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</si>
  <si>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</si>
  <si>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</si>
  <si>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</si>
  <si>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</si>
  <si>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</si>
  <si>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</si>
  <si>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</si>
  <si>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</si>
  <si>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</si>
  <si>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</si>
  <si>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</si>
  <si>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</si>
  <si>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</si>
  <si>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</si>
  <si>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</si>
  <si>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</si>
  <si>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</si>
  <si>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</si>
  <si>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</si>
  <si>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</si>
  <si>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</si>
  <si>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</si>
  <si>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</si>
  <si>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</si>
  <si>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</si>
  <si>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</si>
  <si>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</si>
  <si>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</si>
  <si>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</si>
  <si>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</si>
  <si>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</si>
  <si>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</si>
  <si>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</si>
  <si>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</si>
  <si>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</si>
  <si>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</si>
  <si>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</si>
  <si>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</si>
  <si>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</si>
  <si>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</si>
  <si>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</si>
  <si>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</si>
  <si>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</si>
  <si>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</si>
  <si>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</si>
  <si>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</si>
  <si>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</si>
  <si>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</si>
  <si>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</si>
  <si>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</si>
  <si>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</si>
  <si>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</si>
  <si>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</si>
  <si>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</si>
  <si>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</si>
  <si>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</si>
  <si>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</si>
  <si>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</si>
  <si>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</si>
  <si>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</si>
  <si>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</si>
  <si>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</si>
  <si>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</si>
  <si>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</si>
  <si>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</si>
  <si>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</si>
  <si>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</si>
  <si>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</si>
  <si>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</si>
  <si>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</si>
  <si>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</si>
  <si>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</si>
  <si>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</si>
  <si>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</si>
  <si>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</si>
  <si>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</si>
  <si>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</si>
  <si>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</si>
  <si>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</si>
  <si>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</si>
  <si>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</si>
  <si>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</si>
  <si>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</si>
  <si>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</si>
  <si>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</si>
  <si>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</si>
  <si>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</si>
  <si>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</si>
  <si>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</si>
  <si>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</si>
  <si>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</si>
  <si>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</si>
  <si>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</si>
  <si>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</si>
  <si>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</si>
  <si>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</si>
  <si>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</si>
  <si>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</si>
  <si>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</si>
  <si>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</si>
  <si>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</si>
  <si>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</si>
  <si>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</si>
  <si>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</si>
  <si>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</si>
  <si>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</si>
  <si>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</si>
  <si>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</si>
  <si>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</si>
  <si>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</si>
  <si>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</si>
  <si>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</si>
  <si>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</si>
  <si>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</si>
  <si>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</si>
  <si>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</si>
  <si>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</si>
  <si>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</si>
  <si>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</si>
  <si>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</si>
  <si>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</si>
  <si>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</si>
  <si>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</si>
  <si>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</si>
  <si>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</si>
  <si>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</si>
  <si>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</si>
  <si>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</si>
  <si>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</si>
  <si>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</si>
  <si>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</si>
  <si>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</si>
  <si>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</si>
  <si>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</si>
  <si>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</si>
  <si>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</si>
  <si>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</si>
  <si>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</si>
  <si>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</si>
  <si>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</si>
  <si>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</si>
  <si>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</si>
  <si>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</si>
  <si>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</si>
  <si>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</si>
  <si>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</si>
  <si>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</si>
  <si>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</si>
  <si>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</si>
  <si>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</si>
  <si>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</si>
  <si>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</si>
  <si>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</si>
  <si>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</si>
  <si>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</si>
  <si>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</si>
  <si>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</si>
  <si>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</si>
  <si>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</si>
  <si>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</si>
  <si>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</si>
  <si>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</si>
  <si>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</si>
  <si>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</si>
  <si>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</si>
  <si>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</si>
  <si>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</si>
  <si>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</si>
  <si>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</si>
  <si>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</si>
  <si>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</si>
  <si>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</si>
  <si>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</si>
  <si>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</si>
  <si>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</si>
  <si>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</si>
  <si>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</si>
  <si>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</si>
  <si>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</si>
  <si>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</si>
  <si>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</si>
  <si>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</si>
  <si>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</si>
  <si>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</si>
  <si>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</si>
  <si>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</si>
  <si>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</si>
  <si>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</si>
  <si>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</si>
  <si>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</si>
  <si>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</si>
  <si>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</si>
  <si>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</si>
  <si>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</si>
  <si>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</si>
  <si>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</si>
  <si>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</si>
  <si>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</si>
  <si>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</si>
  <si>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</si>
  <si>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</si>
  <si>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</si>
  <si>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</si>
  <si>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</si>
  <si>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</si>
  <si>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</si>
  <si>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</si>
  <si>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</si>
  <si>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</si>
  <si>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</si>
  <si>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</si>
  <si>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</si>
  <si>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</si>
  <si>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</si>
  <si>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</si>
  <si>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</si>
  <si>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</si>
  <si>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</si>
  <si>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</si>
  <si>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</si>
  <si>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</si>
  <si>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</si>
  <si>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</si>
  <si>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</si>
  <si>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</si>
  <si>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</si>
  <si>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</si>
  <si>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</si>
  <si>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</si>
  <si>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</si>
  <si>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</si>
  <si>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</si>
  <si>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</si>
  <si>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</si>
  <si>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</si>
  <si>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</si>
  <si>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</si>
  <si>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</si>
  <si>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</si>
  <si>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</si>
  <si>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</si>
  <si>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</si>
  <si>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</si>
  <si>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</si>
  <si>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</si>
  <si>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</si>
  <si>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</si>
  <si>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</si>
  <si>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</si>
  <si>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</si>
  <si>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</si>
  <si>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</si>
  <si>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</si>
  <si>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</si>
  <si>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</si>
  <si>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</si>
  <si>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</si>
  <si>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</si>
  <si>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</si>
  <si>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</si>
  <si>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</si>
  <si>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</si>
  <si>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</si>
  <si>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</si>
  <si>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</si>
  <si>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</si>
  <si>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</si>
  <si>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</si>
  <si>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</si>
  <si>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</si>
  <si>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</si>
  <si>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</si>
  <si>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</si>
  <si>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</si>
  <si>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</si>
  <si>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</si>
  <si>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</si>
  <si>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</si>
  <si>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</si>
  <si>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</si>
  <si>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</si>
  <si>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</si>
  <si>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</si>
  <si>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</si>
  <si>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</si>
  <si>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</si>
  <si>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</si>
  <si>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</si>
  <si>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</si>
  <si>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</si>
  <si>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</si>
  <si>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</si>
  <si>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</si>
  <si>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</si>
  <si>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</si>
  <si>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</si>
  <si>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</si>
  <si>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</si>
  <si>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</si>
  <si>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</si>
  <si>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</si>
  <si>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</si>
  <si>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</si>
  <si>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</si>
  <si>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</si>
  <si>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</si>
  <si>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</si>
  <si>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</si>
  <si>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</si>
  <si>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</si>
  <si>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</si>
  <si>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</si>
  <si>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</si>
  <si>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</si>
  <si>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</si>
  <si>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</si>
  <si>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</si>
  <si>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</si>
  <si>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</si>
  <si>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</si>
  <si>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</si>
  <si>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</si>
  <si>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</si>
  <si>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</si>
  <si>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</si>
  <si>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</si>
  <si>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</si>
  <si>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</si>
  <si>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</si>
  <si>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</si>
  <si>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</si>
  <si>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</si>
  <si>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</si>
  <si>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</si>
  <si>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</si>
  <si>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</si>
  <si>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</si>
  <si>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</si>
  <si>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</si>
  <si>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</si>
  <si>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</si>
  <si>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</si>
  <si>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</si>
  <si>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</si>
  <si>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</si>
  <si>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</si>
  <si>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</si>
  <si>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</si>
  <si>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</si>
  <si>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</si>
  <si>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</si>
  <si>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</si>
  <si>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</si>
  <si>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</si>
  <si>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</si>
  <si>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</si>
  <si>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</si>
  <si>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</si>
  <si>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</si>
  <si>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</si>
  <si>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</si>
  <si>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</si>
  <si>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</si>
  <si>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</si>
  <si>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</si>
  <si>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</si>
  <si>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</si>
  <si>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</si>
  <si>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</si>
  <si>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</si>
  <si>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</si>
  <si>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</si>
  <si>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</si>
  <si>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</si>
  <si>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</si>
  <si>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</si>
  <si>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</si>
  <si>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</si>
  <si>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</si>
  <si>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</si>
  <si>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</si>
  <si>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</si>
  <si>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</si>
  <si>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</si>
  <si>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</si>
  <si>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</si>
  <si>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</si>
  <si>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</si>
  <si>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</si>
  <si>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</si>
  <si>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</si>
  <si>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</si>
  <si>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</si>
  <si>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</si>
  <si>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</si>
  <si>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</si>
  <si>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</si>
  <si>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</si>
  <si>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</si>
  <si>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</si>
  <si>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</si>
  <si>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</si>
  <si>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</si>
  <si>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</si>
  <si>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</si>
  <si>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</si>
  <si>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</si>
  <si>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</si>
  <si>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</si>
  <si>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</si>
  <si>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</si>
  <si>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</si>
  <si>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</si>
  <si>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</si>
  <si>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</si>
  <si>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</si>
  <si>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</si>
  <si>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</si>
  <si>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</si>
  <si>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</si>
  <si>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</si>
  <si>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</si>
  <si>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</si>
  <si>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</si>
  <si>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</si>
  <si>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</si>
  <si>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</si>
  <si>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</si>
  <si>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</si>
  <si>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</si>
  <si>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</si>
  <si>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</si>
  <si>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</si>
  <si>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</si>
  <si>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</si>
  <si>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</si>
  <si>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</si>
  <si>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</si>
  <si>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</si>
  <si>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</si>
  <si>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</si>
  <si>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</si>
  <si>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</si>
  <si>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</si>
  <si>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</si>
  <si>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</si>
  <si>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</si>
  <si>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</si>
  <si>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</si>
  <si>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</si>
  <si>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</si>
  <si>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</si>
  <si>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</si>
  <si>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</si>
  <si>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</si>
  <si>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</si>
  <si>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</si>
  <si>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</si>
  <si>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</si>
  <si>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</si>
  <si>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</si>
  <si>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</si>
  <si>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</si>
  <si>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</si>
  <si>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</si>
  <si>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</si>
  <si>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</si>
  <si>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</si>
  <si>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</si>
  <si>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</si>
  <si>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</si>
  <si>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</si>
  <si>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</si>
  <si>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</si>
  <si>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</si>
  <si>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</si>
  <si>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</si>
  <si>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</si>
  <si>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</si>
  <si>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</si>
  <si>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</si>
  <si>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</si>
  <si>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</si>
  <si>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</si>
  <si>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</si>
  <si>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</si>
  <si>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</si>
  <si>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</si>
  <si>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</si>
  <si>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</si>
  <si>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</si>
  <si>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</si>
  <si>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</si>
  <si>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</si>
  <si>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</si>
  <si>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</si>
  <si>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</si>
  <si>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</si>
  <si>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</si>
  <si>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</si>
  <si>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</si>
  <si>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</si>
  <si>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</si>
  <si>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</si>
  <si>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</si>
  <si>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</si>
  <si>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</si>
  <si>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</si>
  <si>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</si>
  <si>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</si>
  <si>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</si>
  <si>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</si>
  <si>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</si>
  <si>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</si>
  <si>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</si>
  <si>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</si>
  <si>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</si>
  <si>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</si>
  <si>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</si>
  <si>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</si>
  <si>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</si>
  <si>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</si>
  <si>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</si>
  <si>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</si>
  <si>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</si>
  <si>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</si>
  <si>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</si>
  <si>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</si>
  <si>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</si>
  <si>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</si>
  <si>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</si>
  <si>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</si>
  <si>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</si>
  <si>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</si>
  <si>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</si>
  <si>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</si>
  <si>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</si>
  <si>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</si>
  <si>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</si>
  <si>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</si>
  <si>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</si>
  <si>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</si>
  <si>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</si>
  <si>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</si>
  <si>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</si>
  <si>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</si>
  <si>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</si>
  <si>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</si>
  <si>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</si>
  <si>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</si>
  <si>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</si>
  <si>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</si>
  <si>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</si>
  <si>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</si>
  <si>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</si>
  <si>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</si>
  <si>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</si>
  <si>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</si>
  <si>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</si>
  <si>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</si>
  <si>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</si>
  <si>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</si>
  <si>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</si>
  <si>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</si>
  <si>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</si>
  <si>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</si>
  <si>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</si>
  <si>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</si>
  <si>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</si>
  <si>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</si>
  <si>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</si>
  <si>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</si>
  <si>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</si>
  <si>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</si>
  <si>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</si>
  <si>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</si>
  <si>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</si>
  <si>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</si>
  <si>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</si>
  <si>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</si>
  <si>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</si>
  <si>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</si>
  <si>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</si>
  <si>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</si>
  <si>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</si>
  <si>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</si>
  <si>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</si>
  <si>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</si>
  <si>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</si>
  <si>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</si>
  <si>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</si>
  <si>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</si>
  <si>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</si>
  <si>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</si>
  <si>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</si>
  <si>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</si>
  <si>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</si>
  <si>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</si>
  <si>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</si>
  <si>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</si>
  <si>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</si>
  <si>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</si>
  <si>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</si>
  <si>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</si>
  <si>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</si>
  <si>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</si>
  <si>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</si>
  <si>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</si>
  <si>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</si>
  <si>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</si>
  <si>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</si>
  <si>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</si>
  <si>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</si>
  <si>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</si>
  <si>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</si>
  <si>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</si>
  <si>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</si>
  <si>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</si>
  <si>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</si>
  <si>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</si>
  <si>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</si>
  <si>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</si>
  <si>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</si>
  <si>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</si>
  <si>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</si>
  <si>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</si>
  <si>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</si>
  <si>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</si>
  <si>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</si>
  <si>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</si>
  <si>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</si>
  <si>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</si>
  <si>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</si>
  <si>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</si>
  <si>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</si>
  <si>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</si>
  <si>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</si>
  <si>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</si>
  <si>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</si>
  <si>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</si>
  <si>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</si>
  <si>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</si>
  <si>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</si>
  <si>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</si>
  <si>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</si>
  <si>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</si>
  <si>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</si>
  <si>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</si>
  <si>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</si>
  <si>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</si>
  <si>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</si>
  <si>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</si>
  <si>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</si>
  <si>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</si>
  <si>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</si>
  <si>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</si>
  <si>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</si>
  <si>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</si>
  <si>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</si>
  <si>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</si>
  <si>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</si>
  <si>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</si>
  <si>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</si>
  <si>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</si>
  <si>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</si>
  <si>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</si>
  <si>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</si>
  <si>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</si>
  <si>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</si>
  <si>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</si>
  <si>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</si>
  <si>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</si>
  <si>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</si>
  <si>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</si>
  <si>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</si>
  <si>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</si>
  <si>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</si>
  <si>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</si>
  <si>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</si>
  <si>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</si>
  <si>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</si>
  <si>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</si>
  <si>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</si>
  <si>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</si>
  <si>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</si>
  <si>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</si>
  <si>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</si>
  <si>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</si>
  <si>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</si>
  <si>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</si>
  <si>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</si>
  <si>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</si>
  <si>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</si>
  <si>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</si>
  <si>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</si>
  <si>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</si>
  <si>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</si>
  <si>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</si>
  <si>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</si>
  <si>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</si>
  <si>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</si>
  <si>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</si>
  <si>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</si>
  <si>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</si>
  <si>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</si>
  <si>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</si>
  <si>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</si>
  <si>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</si>
  <si>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</si>
  <si>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</si>
  <si>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</si>
  <si>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</si>
  <si>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</si>
  <si>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</si>
  <si>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</si>
  <si>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</si>
  <si>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</si>
  <si>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</si>
  <si>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</si>
  <si>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</si>
  <si>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</si>
  <si>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</si>
  <si>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</si>
  <si>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</si>
  <si>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</si>
  <si>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</si>
  <si>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</si>
  <si>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</si>
  <si>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</si>
  <si>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</si>
  <si>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</si>
  <si>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</si>
  <si>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</si>
  <si>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</si>
  <si>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</si>
  <si>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</si>
  <si>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</si>
  <si>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</si>
  <si>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</si>
  <si>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</si>
  <si>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</si>
  <si>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</si>
  <si>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</si>
  <si>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</si>
  <si>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</si>
  <si>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</si>
  <si>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</si>
  <si>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</si>
  <si>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</si>
  <si>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</si>
  <si>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</si>
  <si>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</si>
  <si>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</si>
  <si>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</si>
  <si>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</si>
  <si>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</si>
  <si>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</si>
  <si>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</si>
  <si>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</si>
  <si>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</si>
  <si>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</si>
  <si>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</si>
  <si>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</si>
  <si>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</si>
  <si>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</si>
  <si>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</si>
  <si>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</si>
  <si>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</si>
  <si>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</si>
  <si>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</si>
  <si>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</si>
  <si>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</si>
  <si>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</si>
  <si>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</si>
  <si>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</si>
  <si>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</si>
  <si>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</si>
  <si>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</si>
  <si>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</si>
  <si>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</si>
  <si>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</si>
  <si>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</si>
  <si>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</si>
  <si>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</si>
  <si>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</si>
  <si>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</si>
  <si>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</si>
  <si>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</si>
  <si>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</si>
  <si>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</si>
  <si>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</si>
  <si>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</si>
  <si>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</si>
  <si>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</si>
  <si>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</si>
  <si>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</si>
  <si>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</si>
  <si>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</si>
  <si>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</si>
  <si>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</si>
  <si>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</si>
  <si>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</si>
  <si>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</si>
  <si>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</si>
  <si>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</si>
  <si>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</si>
  <si>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</si>
  <si>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</si>
  <si>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</si>
  <si>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</si>
  <si>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</si>
  <si>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</si>
  <si>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</si>
  <si>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</si>
  <si>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</si>
  <si>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</si>
  <si>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</si>
  <si>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</si>
  <si>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</si>
  <si>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</si>
  <si>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</si>
  <si>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</si>
  <si>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</si>
  <si>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</si>
  <si>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</si>
  <si>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</si>
  <si>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</si>
  <si>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</si>
  <si>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</si>
  <si>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</si>
  <si>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</si>
  <si>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</si>
  <si>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</si>
  <si>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</si>
  <si>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</si>
  <si>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</si>
  <si>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</si>
  <si>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</si>
  <si>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</si>
  <si>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</si>
  <si>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</si>
  <si>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</si>
  <si>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</si>
  <si>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</si>
  <si>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</si>
  <si>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</si>
  <si>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</si>
  <si>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</si>
  <si>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</si>
  <si>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</si>
  <si>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</si>
  <si>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</si>
  <si>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</si>
  <si>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</si>
  <si>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</si>
  <si>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</si>
  <si>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</si>
  <si>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</si>
  <si>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</si>
  <si>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</si>
  <si>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</si>
  <si>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</si>
  <si>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</si>
  <si>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</si>
  <si>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</si>
  <si>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</si>
  <si>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</si>
  <si>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</si>
  <si>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</si>
  <si>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</si>
  <si>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</si>
  <si>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</si>
  <si>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</si>
  <si>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</si>
  <si>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</si>
  <si>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</si>
  <si>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</si>
  <si>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</si>
  <si>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</si>
  <si>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</si>
  <si>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</si>
  <si>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</si>
  <si>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</si>
  <si>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</si>
  <si>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</si>
  <si>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</si>
  <si>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</si>
  <si>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</si>
  <si>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</si>
  <si>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</si>
  <si>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</si>
  <si>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</si>
  <si>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</si>
  <si>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</si>
  <si>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</si>
  <si>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</si>
  <si>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</si>
  <si>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</si>
  <si>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</si>
  <si>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</si>
  <si>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</si>
  <si>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</si>
  <si>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</si>
  <si>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</si>
  <si>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</si>
  <si>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</si>
  <si>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</si>
  <si>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</si>
  <si>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</si>
  <si>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</si>
  <si>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</si>
  <si>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</si>
  <si>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</si>
  <si>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</si>
  <si>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</si>
  <si>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</si>
  <si>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</si>
  <si>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</si>
  <si>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</si>
  <si>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</si>
  <si>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</si>
  <si>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</si>
  <si>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</si>
  <si>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</si>
  <si>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</si>
  <si>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</si>
  <si>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</si>
  <si>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</si>
  <si>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</si>
  <si>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</si>
  <si>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</si>
  <si>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</si>
  <si>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</si>
  <si>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</si>
  <si>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</si>
  <si>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</si>
  <si>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</si>
  <si>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</si>
  <si>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</si>
  <si>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</si>
  <si>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</si>
  <si>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</si>
  <si>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</si>
  <si>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</si>
  <si>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</si>
  <si>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</si>
  <si>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</si>
  <si>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</si>
  <si>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</si>
  <si>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</si>
  <si>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</si>
  <si>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</si>
  <si>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</si>
  <si>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</si>
  <si>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</si>
  <si>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</si>
  <si>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</si>
  <si>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</si>
  <si>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</si>
  <si>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</si>
  <si>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</si>
  <si>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</si>
  <si>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</si>
  <si>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</si>
  <si>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</si>
  <si>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</si>
  <si>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</si>
  <si>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</si>
  <si>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</si>
  <si>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</si>
  <si>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</si>
  <si>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</si>
  <si>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</si>
  <si>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</si>
  <si>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</si>
  <si>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</si>
  <si>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</si>
  <si>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</si>
  <si>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</si>
  <si>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</si>
  <si>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</si>
  <si>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</si>
  <si>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</si>
  <si>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</si>
  <si>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</si>
  <si>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</si>
  <si>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</si>
  <si>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</si>
  <si>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</si>
  <si>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</si>
  <si>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</si>
  <si>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</si>
  <si>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</si>
  <si>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</si>
  <si>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</si>
  <si>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</si>
  <si>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</si>
  <si>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</si>
  <si>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</si>
  <si>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</si>
  <si>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</si>
  <si>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</si>
  <si>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</si>
  <si>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</si>
  <si>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</si>
  <si>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</si>
  <si>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</si>
  <si>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</si>
  <si>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</si>
  <si>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</si>
  <si>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</si>
  <si>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</si>
  <si>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</si>
  <si>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</si>
  <si>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</si>
  <si>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</si>
  <si>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</si>
  <si>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</si>
  <si>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</si>
  <si>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</si>
  <si>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</si>
  <si>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</si>
  <si>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</si>
  <si>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</si>
  <si>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</si>
  <si>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</si>
  <si>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</si>
  <si>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</si>
  <si>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</si>
  <si>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</si>
  <si>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</si>
  <si>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</si>
  <si>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</si>
  <si>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</si>
  <si>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</si>
  <si>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</si>
  <si>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</si>
  <si>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</si>
  <si>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</si>
  <si>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</si>
  <si>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</si>
  <si>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</si>
  <si>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</si>
  <si>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</si>
  <si>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</si>
  <si>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</si>
  <si>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</si>
  <si>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</si>
  <si>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</si>
  <si>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</si>
  <si>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</si>
  <si>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</si>
  <si>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</si>
  <si>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</si>
  <si>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</si>
  <si>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</si>
  <si>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</si>
  <si>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</si>
  <si>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</si>
  <si>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</si>
  <si>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</si>
  <si>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</si>
  <si>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</si>
  <si>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</si>
  <si>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</si>
  <si>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</si>
  <si>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</si>
  <si>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</si>
  <si>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</si>
  <si>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</si>
  <si>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</si>
  <si>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</si>
  <si>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</si>
  <si>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</si>
  <si>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</si>
  <si>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</si>
  <si>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</si>
  <si>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</si>
  <si>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</si>
  <si>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</si>
  <si>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</si>
  <si>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</si>
  <si>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</si>
  <si>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</si>
  <si>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</si>
  <si>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</si>
  <si>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</si>
  <si>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</si>
  <si>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</si>
  <si>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</si>
  <si>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</si>
  <si>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</si>
  <si>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</si>
  <si>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</si>
  <si>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</si>
  <si>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</si>
  <si>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</si>
  <si>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</si>
  <si>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</si>
  <si>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</si>
  <si>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</si>
  <si>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</si>
  <si>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</si>
  <si>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</si>
  <si>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</si>
  <si>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</si>
  <si>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</si>
  <si>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</si>
  <si>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</si>
  <si>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</si>
  <si>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</si>
  <si>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</si>
  <si>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</si>
  <si>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</si>
  <si>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</si>
  <si>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</si>
  <si>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</si>
  <si>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</si>
  <si>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</si>
  <si>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</si>
  <si>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</si>
  <si>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</si>
  <si>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</si>
  <si>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</si>
  <si>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</si>
  <si>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</si>
  <si>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</si>
  <si>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</si>
  <si>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</si>
  <si>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</si>
  <si>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</si>
  <si>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</si>
  <si>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</si>
  <si>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</si>
  <si>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</si>
  <si>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</si>
  <si>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</si>
  <si>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</si>
  <si>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</si>
  <si>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</si>
  <si>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</si>
  <si>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</si>
  <si>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</si>
  <si>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</si>
  <si>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</si>
  <si>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</si>
  <si>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</si>
  <si>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</si>
  <si>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</si>
  <si>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</si>
  <si>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</si>
  <si>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</si>
  <si>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</si>
  <si>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</si>
  <si>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</si>
  <si>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</si>
  <si>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</si>
  <si>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</si>
  <si>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</si>
  <si>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</si>
  <si>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</si>
  <si>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</si>
  <si>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</si>
  <si>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</si>
  <si>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</si>
  <si>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</si>
  <si>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</si>
  <si>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</si>
  <si>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</si>
  <si>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</si>
  <si>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</si>
  <si>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</si>
  <si>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</si>
  <si>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</si>
  <si>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</si>
  <si>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</si>
  <si>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</si>
  <si>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</si>
  <si>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</si>
  <si>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</si>
  <si>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</si>
  <si>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</si>
  <si>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</si>
  <si>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</si>
  <si>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</si>
  <si>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</si>
  <si>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</si>
  <si>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</si>
  <si>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</si>
  <si>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</si>
  <si>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</si>
  <si>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</si>
  <si>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</si>
  <si>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</si>
  <si>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</si>
  <si>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</si>
  <si>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</si>
  <si>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</si>
  <si>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</si>
  <si>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</si>
  <si>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</si>
  <si>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</si>
  <si>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</si>
  <si>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</si>
  <si>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</si>
  <si>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</si>
  <si>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</si>
  <si>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</si>
  <si>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</si>
  <si>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</si>
  <si>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</si>
  <si>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</si>
  <si>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</si>
  <si>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</si>
  <si>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</si>
  <si>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</si>
  <si>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</si>
  <si>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</si>
  <si>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</si>
  <si>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</si>
  <si>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</si>
  <si>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</si>
  <si>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</si>
  <si>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</si>
  <si>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</si>
  <si>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</si>
  <si>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</si>
  <si>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</si>
  <si>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</si>
  <si>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</si>
  <si>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</si>
  <si>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</si>
  <si>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</si>
  <si>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</si>
  <si>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</si>
  <si>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</si>
  <si>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</si>
  <si>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</si>
  <si>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</si>
  <si>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</si>
  <si>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</si>
  <si>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</si>
  <si>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</si>
  <si>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</si>
  <si>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</si>
  <si>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</si>
  <si>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</si>
  <si>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</si>
  <si>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</si>
  <si>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</si>
  <si>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</si>
  <si>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</si>
  <si>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</si>
  <si>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</si>
  <si>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</si>
  <si>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</si>
  <si>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</si>
  <si>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</si>
  <si>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</si>
  <si>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</si>
  <si>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</si>
  <si>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</si>
  <si>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</si>
  <si>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</si>
  <si>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</si>
  <si>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</si>
  <si>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</si>
  <si>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</si>
  <si>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</si>
  <si>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</si>
  <si>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</si>
  <si>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</si>
  <si>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</si>
  <si>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</si>
  <si>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</si>
  <si>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</si>
  <si>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</si>
  <si>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</si>
  <si>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</si>
  <si>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</si>
  <si>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</si>
  <si>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</si>
  <si>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</si>
  <si>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</si>
  <si>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</si>
  <si>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</si>
  <si>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</si>
  <si>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</si>
  <si>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</si>
  <si>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</si>
  <si>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</si>
  <si>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</si>
  <si>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</si>
  <si>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</si>
  <si>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</si>
  <si>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</si>
  <si>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</si>
  <si>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</si>
  <si>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</si>
  <si>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</si>
  <si>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</si>
  <si>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</si>
  <si>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</si>
  <si>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</si>
  <si>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</si>
  <si>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</si>
  <si>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</si>
  <si>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</si>
  <si>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</si>
  <si>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</si>
  <si>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</si>
  <si>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</si>
  <si>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</si>
  <si>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</si>
  <si>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</si>
  <si>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</si>
  <si>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</si>
  <si>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</si>
  <si>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</si>
  <si>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</si>
  <si>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</si>
  <si>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</si>
  <si>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</si>
  <si>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</si>
  <si>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</si>
  <si>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</si>
  <si>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</si>
  <si>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</si>
  <si>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</si>
  <si>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</si>
  <si>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</si>
  <si>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</si>
  <si>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</si>
  <si>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</si>
  <si>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</si>
  <si>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</si>
  <si>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</si>
  <si>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</si>
  <si>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</si>
  <si>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</si>
  <si>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</si>
  <si>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</si>
  <si>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</si>
  <si>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</si>
  <si>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</si>
  <si>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</si>
  <si>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</si>
  <si>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</si>
  <si>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</si>
  <si>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</si>
  <si>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</si>
  <si>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</si>
  <si>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</si>
  <si>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</si>
  <si>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</si>
  <si>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</si>
  <si>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</si>
  <si>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</si>
  <si>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</si>
  <si>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</si>
  <si>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</si>
  <si>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</si>
  <si>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</si>
  <si>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</si>
  <si>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</si>
  <si>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</si>
  <si>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</si>
  <si>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</si>
  <si>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</si>
  <si>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</si>
  <si>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</si>
  <si>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</si>
  <si>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</si>
  <si>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</si>
  <si>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</si>
  <si>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</si>
  <si>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</si>
  <si>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</si>
  <si>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</si>
  <si>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</si>
  <si>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</si>
  <si>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</si>
  <si>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</si>
  <si>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</si>
  <si>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</si>
  <si>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</si>
  <si>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</si>
  <si>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</si>
  <si>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</si>
  <si>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</si>
  <si>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</si>
  <si>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</si>
  <si>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</si>
  <si>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</si>
  <si>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</si>
  <si>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</si>
  <si>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</si>
  <si>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</si>
  <si>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</si>
  <si>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</si>
  <si>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</si>
  <si>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</si>
  <si>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</si>
  <si>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</si>
  <si>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</si>
  <si>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</si>
  <si>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</si>
  <si>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</si>
  <si>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</si>
  <si>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</si>
  <si>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</si>
  <si>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</si>
  <si>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</si>
  <si>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</si>
  <si>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</si>
  <si>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</si>
  <si>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</si>
  <si>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</si>
  <si>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</si>
  <si>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</si>
  <si>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</si>
  <si>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</si>
  <si>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</si>
  <si>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</si>
  <si>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</si>
  <si>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</si>
  <si>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</si>
  <si>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</si>
  <si>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</si>
  <si>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</si>
  <si>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</si>
  <si>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</si>
  <si>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</si>
  <si>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</si>
  <si>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</si>
  <si>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</si>
  <si>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</si>
  <si>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</si>
  <si>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</si>
  <si>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</si>
  <si>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</si>
  <si>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</si>
  <si>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</si>
  <si>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</si>
  <si>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</si>
  <si>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</si>
  <si>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</si>
  <si>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</si>
  <si>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</si>
  <si>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</si>
  <si>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</si>
  <si>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</si>
  <si>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</si>
  <si>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</si>
  <si>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</si>
  <si>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</si>
  <si>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</si>
  <si>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</si>
  <si>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</si>
  <si>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</si>
  <si>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</si>
  <si>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</si>
  <si>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</si>
  <si>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</si>
  <si>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</si>
  <si>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</si>
  <si>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</si>
  <si>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</si>
  <si>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</si>
  <si>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</si>
  <si>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</si>
  <si>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</si>
  <si>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</si>
  <si>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</si>
  <si>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</si>
  <si>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</si>
  <si>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</si>
  <si>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</si>
  <si>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</si>
  <si>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</si>
  <si>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</si>
  <si>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</si>
  <si>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</si>
  <si>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</si>
  <si>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</si>
  <si>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</si>
  <si>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</si>
  <si>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</si>
  <si>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</si>
  <si>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</si>
  <si>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</si>
  <si>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</si>
  <si>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</si>
  <si>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</si>
  <si>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</si>
  <si>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</si>
  <si>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</si>
  <si>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</si>
  <si>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</si>
  <si>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</si>
  <si>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</si>
  <si>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</si>
  <si>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</si>
  <si>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</si>
  <si>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</si>
  <si>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</si>
  <si>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</si>
  <si>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</si>
  <si>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</si>
  <si>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</si>
  <si>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</si>
  <si>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</si>
  <si>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</si>
  <si>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</si>
  <si>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</si>
  <si>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</si>
  <si>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</si>
  <si>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</si>
  <si>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</si>
  <si>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</si>
  <si>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</si>
  <si>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</si>
  <si>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</si>
  <si>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</si>
  <si>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</si>
  <si>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</si>
  <si>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</si>
  <si>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</si>
  <si>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</si>
  <si>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</si>
  <si>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</si>
  <si>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</si>
  <si>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</si>
  <si>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</si>
  <si>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</si>
  <si>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</si>
  <si>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</si>
  <si>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</si>
  <si>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</si>
  <si>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</si>
  <si>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</si>
  <si>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</si>
  <si>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</si>
  <si>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</si>
  <si>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</si>
  <si>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</si>
  <si>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</si>
  <si>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</si>
  <si>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</si>
  <si>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</si>
  <si>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</si>
  <si>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</si>
  <si>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</si>
  <si>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</si>
  <si>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</si>
  <si>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</si>
  <si>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</si>
  <si>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</si>
  <si>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</si>
  <si>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</si>
  <si>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</si>
  <si>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</si>
  <si>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</si>
  <si>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</si>
  <si>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</si>
  <si>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</si>
  <si>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</si>
  <si>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</si>
  <si>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</si>
  <si>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</si>
  <si>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</si>
  <si>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</si>
  <si>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</si>
  <si>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</si>
  <si>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</si>
  <si>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</si>
  <si>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</si>
  <si>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</si>
  <si>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</si>
  <si>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</si>
  <si>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</si>
  <si>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</si>
  <si>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</si>
  <si>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</si>
  <si>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</si>
  <si>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</si>
  <si>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</si>
  <si>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</si>
  <si>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</si>
  <si>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</si>
  <si>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</si>
  <si>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</si>
  <si>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</si>
  <si>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</si>
  <si>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</si>
  <si>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</si>
  <si>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</si>
  <si>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</si>
  <si>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</si>
  <si>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</si>
  <si>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</si>
  <si>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</si>
  <si>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</si>
  <si>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</si>
  <si>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</si>
  <si>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</si>
  <si>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</si>
  <si>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</si>
  <si>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</si>
  <si>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</si>
  <si>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</si>
  <si>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</si>
  <si>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</si>
  <si>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</si>
  <si>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</si>
  <si>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</si>
  <si>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</si>
  <si>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</si>
  <si>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</si>
  <si>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</si>
  <si>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</si>
  <si>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</si>
  <si>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</si>
  <si>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</si>
  <si>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</si>
  <si>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</si>
  <si>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</si>
  <si>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</si>
  <si>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</si>
  <si>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</si>
  <si>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</si>
  <si>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</si>
  <si>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</si>
  <si>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</si>
  <si>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</si>
  <si>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</si>
  <si>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</si>
  <si>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</si>
  <si>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</si>
  <si>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</si>
  <si>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</si>
  <si>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</si>
  <si>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</si>
  <si>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</si>
  <si>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</si>
  <si>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</si>
  <si>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</si>
  <si>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</si>
  <si>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</si>
  <si>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</si>
  <si>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</si>
  <si>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</si>
  <si>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</si>
  <si>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</si>
  <si>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</si>
  <si>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</si>
  <si>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</si>
  <si>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</si>
  <si>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</si>
  <si>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</si>
  <si>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</si>
  <si>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</si>
  <si>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</si>
  <si>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</si>
  <si>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</si>
  <si>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</si>
  <si>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</si>
  <si>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</si>
  <si>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</si>
  <si>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</si>
  <si>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</si>
  <si>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</si>
  <si>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</si>
  <si>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</si>
  <si>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</si>
  <si>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</si>
  <si>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</si>
  <si>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</si>
  <si>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</si>
  <si>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</si>
  <si>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</si>
  <si>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</si>
  <si>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</si>
  <si>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</si>
  <si>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</si>
  <si>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</si>
  <si>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</si>
  <si>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</si>
  <si>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</si>
  <si>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</si>
  <si>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</si>
  <si>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</si>
  <si>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</si>
  <si>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</si>
  <si>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</si>
  <si>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</si>
  <si>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</si>
  <si>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</si>
  <si>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</si>
  <si>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</si>
  <si>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</si>
  <si>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</si>
  <si>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</si>
  <si>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</si>
  <si>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</si>
  <si>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</si>
  <si>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</si>
  <si>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</si>
  <si>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</si>
  <si>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</si>
  <si>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</si>
  <si>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</si>
  <si>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</si>
  <si>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</si>
  <si>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</si>
  <si>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</si>
  <si>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</si>
  <si>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</si>
  <si>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</si>
  <si>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</si>
  <si>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</si>
  <si>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</si>
  <si>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</si>
  <si>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</si>
  <si>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</si>
  <si>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</si>
  <si>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</si>
  <si>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</si>
  <si>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</si>
  <si>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</si>
  <si>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</si>
  <si>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</si>
  <si>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</si>
  <si>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</si>
  <si>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</si>
  <si>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</si>
  <si>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</si>
  <si>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</si>
  <si>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</si>
  <si>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</si>
  <si>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</si>
  <si>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</si>
  <si>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</si>
  <si>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</si>
  <si>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</si>
  <si>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</si>
  <si>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</si>
  <si>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</si>
  <si>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</si>
  <si>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</si>
  <si>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</si>
  <si>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</si>
  <si>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</si>
  <si>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</si>
  <si>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</si>
  <si>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</si>
  <si>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</si>
  <si>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</si>
  <si>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</si>
  <si>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</si>
  <si>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</si>
  <si>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</si>
  <si>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</si>
  <si>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</si>
  <si>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</si>
  <si>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</si>
  <si>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</si>
  <si>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</si>
  <si>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</si>
  <si>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</si>
  <si>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</si>
  <si>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</si>
  <si>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</si>
  <si>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</si>
  <si>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</si>
  <si>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</si>
  <si>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</si>
  <si>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</si>
  <si>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</si>
  <si>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</si>
  <si>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</si>
  <si>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</si>
  <si>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</si>
  <si>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</si>
  <si>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</si>
  <si>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</si>
  <si>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</si>
  <si>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</si>
  <si>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</si>
  <si>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</si>
  <si>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</si>
  <si>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</si>
  <si>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</si>
  <si>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</si>
  <si>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</si>
  <si>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</si>
  <si>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</si>
  <si>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</si>
  <si>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</si>
  <si>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</si>
  <si>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</si>
  <si>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</si>
  <si>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</si>
  <si>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</si>
  <si>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</si>
  <si>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</si>
  <si>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</si>
  <si>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</si>
  <si>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</si>
  <si>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</si>
  <si>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</si>
  <si>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</si>
  <si>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</si>
  <si>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</si>
  <si>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</si>
  <si>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</si>
  <si>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</si>
  <si>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</si>
  <si>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</si>
  <si>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</si>
  <si>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</si>
  <si>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</si>
  <si>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</si>
  <si>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</si>
  <si>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</si>
  <si>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</si>
  <si>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</si>
  <si>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</si>
  <si>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</si>
  <si>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</si>
  <si>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</si>
  <si>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</si>
  <si>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</si>
  <si>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</si>
  <si>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</si>
  <si>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</si>
  <si>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</si>
  <si>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</si>
  <si>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</si>
  <si>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</si>
  <si>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</si>
  <si>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</si>
  <si>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</si>
  <si>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</si>
  <si>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</si>
  <si>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</si>
  <si>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</si>
  <si>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</si>
  <si>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</si>
  <si>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</si>
  <si>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</si>
  <si>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</si>
  <si>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</si>
  <si>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</si>
  <si>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</si>
  <si>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</si>
  <si>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</si>
  <si>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</si>
  <si>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</si>
  <si>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</si>
  <si>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</si>
  <si>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</si>
  <si>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</si>
  <si>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</si>
  <si>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</si>
  <si>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</si>
  <si>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</si>
  <si>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</si>
  <si>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</si>
  <si>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</si>
  <si>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</si>
  <si>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</si>
  <si>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</si>
  <si>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</si>
  <si>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</si>
  <si>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</si>
  <si>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</si>
  <si>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</si>
  <si>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</si>
  <si>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</si>
  <si>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</si>
  <si>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</si>
  <si>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</si>
  <si>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</si>
  <si>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</si>
  <si>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</si>
  <si>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</si>
  <si>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</si>
  <si>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</si>
  <si>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</si>
  <si>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</si>
  <si>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</si>
  <si>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</si>
  <si>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</si>
  <si>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</si>
  <si>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</si>
  <si>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</si>
  <si>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</si>
  <si>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</si>
  <si>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</si>
  <si>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</si>
  <si>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</si>
  <si>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</si>
  <si>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</si>
  <si>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</si>
  <si>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</si>
  <si>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</si>
  <si>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</si>
  <si>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</si>
  <si>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</si>
  <si>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</si>
  <si>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</si>
  <si>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</si>
  <si>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</si>
  <si>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</si>
  <si>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</si>
  <si>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</si>
  <si>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</si>
  <si>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</si>
  <si>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</si>
  <si>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</si>
  <si>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</si>
  <si>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</si>
  <si>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</si>
  <si>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</si>
  <si>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</si>
  <si>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</si>
  <si>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</si>
  <si>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</si>
  <si>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</si>
  <si>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</si>
  <si>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</si>
  <si>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</si>
  <si>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</si>
  <si>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</si>
  <si>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</si>
  <si>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</si>
  <si>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</si>
  <si>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</si>
  <si>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</si>
  <si>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</si>
  <si>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</si>
  <si>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</si>
  <si>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</si>
  <si>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</si>
  <si>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</si>
  <si>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</si>
  <si>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</si>
  <si>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</si>
  <si>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</si>
  <si>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</si>
  <si>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</si>
  <si>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</si>
  <si>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</si>
  <si>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</si>
  <si>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</si>
  <si>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</si>
  <si>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</si>
  <si>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</si>
  <si>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</si>
  <si>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</si>
  <si>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</si>
  <si>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</si>
  <si>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</si>
  <si>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</si>
  <si>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</si>
  <si>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</si>
  <si>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</si>
  <si>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</si>
  <si>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</si>
  <si>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</si>
  <si>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</si>
  <si>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</si>
  <si>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</si>
  <si>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</si>
  <si>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</si>
  <si>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</si>
  <si>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</si>
  <si>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</si>
  <si>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</si>
  <si>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</si>
  <si>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</si>
  <si>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</si>
  <si>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</si>
  <si>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</si>
  <si>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</si>
  <si>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</si>
  <si>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</si>
  <si>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</si>
  <si>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</si>
  <si>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</si>
  <si>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</si>
  <si>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</si>
  <si>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</si>
  <si>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</si>
  <si>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</si>
  <si>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</si>
  <si>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</si>
  <si>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</si>
  <si>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</si>
  <si>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</si>
  <si>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</si>
  <si>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</si>
  <si>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</si>
  <si>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</si>
  <si>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</si>
  <si>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</si>
  <si>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</si>
  <si>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</si>
  <si>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</si>
  <si>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</si>
  <si>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</si>
  <si>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</si>
  <si>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</si>
  <si>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</si>
  <si>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</si>
  <si>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</si>
  <si>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</si>
  <si>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</si>
  <si>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</si>
  <si>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</si>
  <si>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</si>
  <si>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</si>
  <si>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</si>
  <si>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</si>
  <si>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</si>
  <si>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</si>
  <si>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</si>
  <si>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</si>
  <si>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</si>
  <si>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</si>
  <si>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</si>
  <si>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</si>
  <si>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</si>
  <si>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</si>
  <si>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</si>
  <si>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</si>
  <si>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</si>
  <si>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</si>
  <si>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</si>
  <si>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</si>
  <si>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</si>
  <si>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</si>
  <si>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</si>
  <si>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</si>
  <si>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</si>
  <si>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</si>
  <si>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</si>
  <si>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</si>
  <si>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</si>
  <si>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</si>
  <si>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</si>
  <si>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</si>
  <si>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</si>
  <si>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</si>
  <si>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</si>
  <si>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</si>
  <si>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</si>
  <si>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</si>
  <si>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</si>
  <si>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</si>
  <si>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</si>
  <si>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</si>
  <si>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</si>
  <si>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</si>
  <si>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</si>
  <si>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</si>
  <si>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</si>
  <si>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</si>
  <si>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</si>
  <si>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</si>
  <si>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</si>
  <si>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</si>
  <si>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</si>
  <si>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</si>
  <si>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</si>
  <si>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</si>
  <si>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</si>
  <si>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</si>
  <si>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</si>
  <si>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</si>
  <si>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</si>
  <si>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</si>
  <si>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</si>
  <si>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</si>
  <si>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</si>
  <si>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</si>
  <si>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</si>
  <si>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</si>
  <si>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</si>
  <si>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</si>
  <si>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</si>
  <si>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</si>
  <si>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</si>
  <si>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</si>
  <si>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</si>
  <si>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</si>
  <si>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</si>
  <si>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</si>
  <si>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</si>
  <si>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</si>
  <si>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</si>
  <si>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</si>
  <si>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</si>
  <si>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</si>
  <si>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</si>
  <si>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</si>
  <si>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</si>
  <si>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</si>
  <si>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</si>
  <si>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</si>
  <si>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</si>
  <si>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</si>
  <si>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</si>
  <si>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</si>
  <si>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</si>
  <si>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</si>
  <si>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</si>
  <si>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</si>
  <si>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</si>
  <si>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</si>
  <si>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</si>
  <si>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</si>
  <si>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</si>
  <si>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</si>
  <si>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</si>
  <si>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</si>
  <si>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</si>
  <si>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</si>
  <si>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</si>
  <si>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</si>
  <si>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</si>
  <si>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</si>
  <si>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</si>
  <si>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</si>
  <si>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</si>
  <si>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</si>
  <si>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</si>
  <si>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</si>
  <si>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</si>
  <si>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</si>
  <si>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</si>
  <si>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</si>
  <si>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</si>
  <si>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</si>
  <si>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</si>
  <si>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</si>
  <si>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</si>
  <si>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</si>
  <si>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</si>
  <si>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</si>
  <si>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</si>
  <si>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</si>
  <si>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</si>
  <si>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</si>
  <si>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</si>
  <si>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</si>
  <si>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</si>
  <si>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</si>
  <si>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</si>
  <si>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</si>
  <si>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</si>
  <si>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</si>
  <si>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</si>
  <si>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</si>
  <si>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</si>
  <si>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</si>
  <si>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</si>
  <si>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</si>
  <si>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</si>
  <si>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</si>
  <si>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</si>
  <si>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</si>
  <si>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</si>
  <si>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</si>
  <si>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</si>
  <si>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</si>
  <si>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</si>
  <si>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</si>
  <si>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</si>
  <si>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</si>
  <si>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</si>
  <si>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</si>
  <si>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</si>
  <si>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</si>
  <si>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</si>
  <si>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</si>
  <si>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</si>
  <si>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</si>
  <si>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</si>
  <si>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</si>
  <si>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</si>
  <si>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</si>
  <si>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</si>
  <si>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</si>
  <si>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</si>
  <si>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</si>
  <si>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</si>
  <si>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</si>
  <si>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</si>
  <si>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</si>
  <si>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</si>
  <si>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</si>
  <si>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</si>
  <si>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</si>
  <si>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</si>
  <si>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</si>
  <si>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</si>
  <si>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</si>
  <si>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</si>
  <si>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</si>
  <si>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</si>
  <si>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</si>
  <si>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</si>
  <si>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</si>
  <si>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</si>
  <si>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</si>
  <si>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</si>
  <si>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</si>
  <si>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</si>
  <si>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</si>
  <si>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</si>
  <si>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</si>
  <si>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</si>
  <si>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</si>
  <si>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</si>
  <si>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</si>
  <si>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</si>
  <si>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</si>
  <si>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</si>
  <si>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</si>
  <si>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</si>
  <si>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</si>
  <si>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</si>
  <si>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</si>
  <si>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</si>
  <si>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</si>
  <si>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</si>
  <si>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</si>
  <si>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</si>
  <si>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</si>
  <si>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</si>
  <si>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</si>
  <si>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</si>
  <si>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</si>
  <si>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</si>
  <si>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</si>
  <si>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</si>
  <si>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</si>
  <si>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</si>
  <si>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</si>
  <si>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</si>
  <si>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</si>
  <si>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</si>
  <si>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</si>
  <si>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</si>
  <si>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</si>
  <si>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</si>
  <si>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</si>
  <si>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</si>
  <si>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</si>
  <si>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</si>
  <si>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</si>
  <si>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</si>
  <si>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</si>
  <si>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</si>
  <si>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</si>
  <si>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</si>
  <si>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</si>
  <si>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</si>
  <si>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</si>
  <si>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</si>
  <si>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</si>
  <si>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</si>
  <si>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</si>
  <si>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</si>
  <si>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</si>
  <si>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</si>
  <si>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</si>
  <si>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</si>
  <si>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</si>
  <si>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</si>
  <si>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</si>
  <si>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</si>
  <si>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</si>
  <si>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</si>
  <si>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</si>
  <si>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</si>
  <si>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</si>
  <si>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</si>
  <si>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</si>
  <si>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</si>
  <si>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</si>
  <si>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</si>
  <si>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</si>
  <si>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</si>
  <si>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</si>
  <si>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</si>
  <si>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</si>
  <si>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</si>
  <si>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</si>
  <si>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</si>
  <si>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</si>
  <si>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</si>
  <si>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</si>
  <si>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</si>
  <si>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</si>
  <si>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</si>
  <si>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</si>
  <si>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</si>
  <si>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</si>
  <si>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</si>
  <si>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</si>
  <si>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</si>
  <si>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</si>
  <si>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</si>
  <si>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</si>
  <si>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</si>
  <si>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</si>
  <si>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</si>
  <si>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</si>
  <si>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</si>
  <si>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</si>
  <si>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</si>
  <si>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</si>
  <si>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</si>
  <si>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</si>
  <si>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</si>
  <si>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</si>
  <si>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</si>
  <si>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</si>
  <si>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</si>
  <si>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</si>
  <si>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</si>
  <si>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</si>
  <si>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</si>
  <si>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</si>
  <si>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</si>
  <si>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</si>
  <si>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</si>
  <si>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</si>
  <si>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</si>
  <si>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</si>
  <si>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</si>
  <si>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</si>
  <si>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</si>
  <si>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</si>
  <si>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</si>
  <si>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</si>
  <si>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</si>
  <si>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</si>
  <si>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</si>
  <si>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</si>
  <si>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</si>
  <si>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</si>
  <si>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</si>
  <si>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</si>
  <si>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</si>
  <si>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</si>
  <si>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</si>
  <si>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</si>
  <si>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</si>
  <si>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</si>
  <si>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</si>
  <si>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</si>
  <si>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</si>
  <si>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</si>
  <si>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</si>
  <si>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</si>
  <si>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</si>
  <si>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</si>
  <si>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</si>
  <si>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</si>
  <si>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</si>
  <si>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</si>
  <si>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</si>
  <si>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</si>
  <si>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</si>
  <si>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</si>
  <si>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</si>
  <si>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</si>
  <si>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</si>
  <si>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</si>
  <si>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</si>
  <si>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</si>
  <si>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</si>
  <si>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</si>
  <si>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</si>
  <si>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</si>
  <si>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</si>
  <si>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</si>
  <si>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</si>
  <si>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</si>
  <si>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</si>
  <si>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</si>
  <si>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</si>
  <si>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</si>
  <si>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</si>
  <si>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</si>
  <si>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</si>
  <si>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</si>
  <si>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</si>
  <si>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</si>
  <si>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</si>
  <si>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</si>
  <si>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</si>
  <si>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</si>
  <si>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</si>
  <si>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</si>
  <si>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</si>
  <si>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</si>
  <si>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</si>
  <si>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</si>
  <si>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</si>
  <si>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</si>
  <si>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</si>
  <si>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</si>
  <si>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</si>
  <si>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</si>
  <si>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</si>
  <si>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</si>
  <si>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</si>
  <si>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</si>
  <si>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</si>
  <si>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</si>
  <si>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</si>
  <si>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</si>
  <si>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</si>
  <si>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</si>
  <si>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</si>
  <si>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</si>
  <si>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</si>
  <si>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</si>
  <si>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</si>
  <si>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</si>
  <si>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</si>
  <si>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</si>
  <si>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</si>
  <si>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</si>
  <si>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</si>
  <si>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</si>
  <si>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</si>
  <si>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</si>
  <si>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</si>
  <si>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</si>
  <si>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</si>
  <si>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</si>
  <si>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</si>
  <si>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</si>
  <si>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</si>
  <si>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</si>
  <si>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</si>
  <si>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</si>
  <si>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</si>
  <si>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</si>
  <si>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</si>
  <si>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</si>
  <si>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</si>
  <si>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</si>
  <si>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</si>
  <si>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</si>
  <si>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</si>
  <si>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</si>
  <si>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</si>
  <si>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</si>
  <si>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</si>
  <si>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</si>
  <si>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</si>
  <si>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</si>
  <si>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</si>
  <si>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</si>
  <si>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</si>
  <si>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</si>
  <si>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</si>
  <si>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</si>
  <si>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</si>
  <si>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</si>
  <si>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</si>
  <si>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</si>
  <si>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</si>
  <si>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</si>
  <si>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</si>
  <si>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</si>
  <si>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</si>
  <si>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</si>
  <si>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</si>
  <si>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</si>
  <si>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</si>
  <si>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</si>
  <si>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</si>
  <si>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</si>
  <si>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</si>
  <si>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</si>
  <si>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</si>
  <si>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</si>
  <si>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</si>
  <si>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</si>
  <si>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</si>
  <si>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</si>
  <si>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</si>
  <si>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</si>
  <si>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</si>
  <si>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</si>
  <si>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</si>
  <si>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</si>
  <si>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</si>
  <si>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</si>
  <si>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</si>
  <si>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</si>
  <si>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</si>
  <si>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</si>
  <si>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</si>
  <si>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</si>
  <si>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</si>
  <si>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</si>
  <si>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</si>
  <si>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</si>
  <si>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</si>
  <si>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</si>
  <si>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</si>
  <si>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</si>
  <si>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</si>
  <si>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</si>
  <si>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</si>
  <si>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</si>
  <si>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</si>
  <si>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</si>
  <si>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</si>
  <si>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</si>
  <si>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</si>
  <si>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</si>
  <si>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</si>
  <si>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</si>
  <si>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</si>
  <si>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</si>
  <si>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</si>
  <si>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</si>
  <si>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</si>
  <si>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</si>
  <si>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</si>
  <si>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</si>
  <si>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</si>
  <si>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</si>
  <si>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</si>
  <si>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</si>
  <si>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</si>
  <si>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</si>
  <si>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</si>
  <si>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</si>
  <si>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</si>
  <si>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</si>
  <si>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</si>
  <si>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</si>
  <si>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</si>
  <si>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</si>
  <si>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</si>
  <si>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</si>
  <si>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</si>
  <si>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</si>
  <si>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</si>
  <si>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</si>
  <si>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</si>
  <si>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</si>
  <si>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</si>
  <si>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</si>
  <si>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</si>
  <si>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</si>
  <si>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</si>
  <si>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</si>
  <si>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</si>
  <si>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</si>
  <si>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</si>
  <si>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</si>
  <si>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</si>
  <si>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</si>
  <si>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</si>
  <si>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</si>
  <si>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</si>
  <si>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</si>
  <si>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</si>
  <si>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</si>
  <si>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</si>
  <si>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</si>
  <si>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</si>
  <si>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</si>
  <si>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</si>
  <si>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</si>
  <si>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</si>
  <si>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</si>
  <si>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</si>
  <si>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</si>
  <si>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</si>
  <si>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</si>
  <si>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</si>
  <si>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</si>
  <si>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</si>
  <si>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</si>
  <si>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</si>
  <si>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</si>
  <si>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</si>
  <si>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</si>
  <si>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</si>
  <si>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</si>
  <si>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</si>
  <si>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</si>
  <si>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</si>
  <si>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</si>
  <si>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</si>
  <si>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</si>
  <si>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</si>
  <si>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</si>
  <si>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</si>
  <si>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</si>
  <si>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</si>
  <si>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</si>
  <si>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</si>
  <si>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</si>
  <si>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</si>
  <si>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</si>
  <si>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</si>
  <si>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</si>
  <si>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</si>
  <si>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</si>
  <si>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</si>
  <si>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</si>
  <si>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</si>
  <si>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</si>
  <si>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</si>
  <si>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</si>
  <si>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</si>
  <si>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</si>
  <si>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</si>
  <si>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</si>
  <si>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</si>
  <si>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</si>
  <si>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</si>
  <si>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</si>
  <si>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</si>
  <si>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</si>
  <si>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</si>
  <si>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</si>
  <si>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</si>
  <si>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</si>
  <si>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</si>
  <si>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</si>
  <si>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</si>
  <si>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</si>
  <si>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</si>
  <si>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</si>
  <si>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</si>
  <si>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</si>
  <si>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</si>
  <si>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</si>
  <si>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</si>
  <si>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</si>
  <si>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</si>
  <si>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</si>
  <si>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</si>
  <si>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</si>
  <si>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</si>
  <si>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</si>
  <si>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</si>
  <si>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</si>
  <si>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</si>
  <si>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</si>
  <si>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</si>
  <si>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</si>
  <si>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</si>
  <si>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</si>
  <si>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</si>
  <si>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</si>
  <si>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</si>
  <si>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</si>
  <si>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</si>
  <si>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</si>
  <si>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</si>
  <si>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</si>
  <si>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</si>
  <si>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</si>
  <si>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</si>
  <si>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</si>
  <si>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</si>
  <si>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</si>
  <si>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</si>
  <si>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</si>
  <si>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</si>
  <si>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</si>
  <si>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</si>
  <si>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</si>
  <si>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</si>
  <si>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</si>
  <si>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</si>
  <si>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</si>
  <si>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</si>
  <si>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</si>
  <si>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</si>
  <si>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</si>
  <si>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</si>
  <si>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</si>
  <si>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</si>
  <si>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</si>
  <si>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</si>
  <si>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</si>
  <si>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</si>
  <si>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</si>
  <si>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</si>
  <si>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</si>
  <si>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</si>
  <si>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</si>
  <si>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</si>
  <si>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</si>
  <si>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</si>
  <si>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</si>
  <si>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</si>
  <si>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</si>
  <si>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</si>
  <si>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</si>
  <si>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</si>
  <si>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</si>
  <si>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</si>
  <si>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</si>
  <si>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</si>
  <si>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</si>
  <si>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</si>
  <si>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</si>
  <si>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</si>
  <si>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</si>
  <si>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</si>
  <si>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</si>
  <si>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</si>
  <si>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</si>
  <si>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</si>
  <si>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</si>
  <si>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</si>
  <si>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</si>
  <si>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</si>
  <si>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</si>
  <si>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</si>
  <si>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</si>
  <si>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</si>
  <si>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</si>
  <si>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</si>
  <si>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</si>
  <si>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</si>
  <si>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</si>
  <si>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</si>
  <si>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</si>
  <si>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</si>
  <si>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</si>
  <si>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</si>
  <si>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</si>
  <si>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</si>
  <si>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</si>
  <si>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</si>
  <si>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</si>
  <si>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</si>
  <si>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</si>
  <si>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</si>
  <si>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</si>
  <si>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</si>
  <si>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</si>
  <si>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</si>
  <si>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</si>
  <si>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</si>
  <si>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</si>
  <si>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</si>
  <si>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</si>
  <si>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</si>
  <si>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</si>
  <si>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</si>
  <si>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</si>
  <si>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</si>
  <si>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</si>
  <si>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</si>
  <si>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</si>
  <si>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</si>
  <si>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</si>
  <si>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</si>
  <si>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</si>
  <si>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</si>
  <si>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</si>
  <si>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</si>
  <si>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</si>
  <si>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</si>
  <si>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</si>
  <si>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</si>
  <si>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</si>
  <si>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</si>
  <si>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</si>
  <si>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</si>
  <si>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</si>
  <si>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</si>
  <si>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</si>
  <si>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</si>
  <si>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</si>
  <si>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</si>
  <si>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</si>
  <si>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</si>
  <si>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</si>
  <si>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</si>
  <si>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</si>
  <si>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</si>
  <si>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</si>
  <si>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</si>
  <si>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</si>
  <si>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</si>
  <si>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</si>
  <si>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</si>
  <si>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</si>
  <si>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</si>
  <si>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</si>
  <si>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</si>
  <si>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</si>
  <si>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</si>
  <si>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</si>
  <si>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</si>
  <si>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</si>
  <si>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</si>
  <si>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</si>
  <si>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</si>
  <si>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</si>
  <si>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</si>
  <si>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</si>
  <si>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</si>
  <si>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</si>
  <si>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</si>
  <si>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</si>
  <si>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</si>
  <si>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</si>
  <si>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</si>
  <si>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</si>
  <si>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</si>
  <si>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</si>
  <si>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</si>
  <si>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</si>
  <si>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</si>
  <si>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</si>
  <si>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</si>
  <si>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</si>
  <si>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</si>
  <si>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</si>
  <si>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</si>
  <si>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</si>
  <si>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</si>
  <si>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</si>
  <si>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</si>
  <si>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</si>
  <si>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</si>
  <si>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</si>
  <si>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</si>
  <si>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</si>
  <si>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</si>
  <si>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</si>
  <si>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</si>
  <si>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</si>
  <si>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</si>
  <si>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</si>
  <si>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</si>
  <si>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</si>
  <si>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</si>
  <si>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</si>
  <si>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</si>
  <si>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</si>
  <si>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</si>
  <si>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</si>
  <si>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</si>
  <si>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</si>
  <si>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</si>
  <si>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</si>
  <si>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</si>
  <si>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</si>
  <si>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</si>
  <si>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</si>
  <si>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</si>
  <si>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</si>
  <si>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</si>
  <si>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</si>
  <si>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</si>
  <si>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</si>
  <si>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</si>
  <si>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</si>
  <si>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</si>
  <si>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</si>
  <si>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</si>
  <si>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</si>
  <si>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</si>
  <si>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</si>
  <si>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</si>
  <si>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</si>
  <si>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</si>
  <si>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</si>
  <si>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</si>
  <si>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</si>
  <si>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</si>
  <si>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</si>
  <si>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</si>
  <si>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</si>
  <si>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</si>
  <si>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</si>
  <si>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</si>
  <si>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</si>
  <si>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</si>
  <si>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</si>
  <si>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</si>
  <si>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</si>
  <si>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</si>
  <si>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</si>
  <si>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</si>
  <si>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</si>
  <si>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</si>
  <si>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</si>
  <si>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</si>
  <si>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</si>
  <si>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</si>
  <si>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</si>
  <si>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</si>
  <si>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</si>
  <si>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</si>
  <si>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</si>
  <si>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</si>
  <si>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</si>
  <si>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</si>
  <si>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</si>
  <si>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</si>
  <si>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</si>
  <si>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</si>
  <si>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</si>
  <si>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</si>
  <si>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</si>
  <si>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</si>
  <si>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</si>
  <si>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</si>
  <si>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</si>
  <si>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</si>
  <si>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</si>
  <si>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</si>
  <si>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</si>
  <si>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</si>
  <si>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</si>
  <si>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</si>
  <si>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</si>
  <si>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</si>
  <si>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</si>
  <si>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</si>
  <si>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</si>
  <si>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</si>
  <si>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</si>
  <si>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</si>
  <si>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</si>
  <si>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</si>
  <si>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</si>
  <si>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</si>
  <si>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</si>
  <si>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</si>
  <si>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</si>
  <si>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</si>
  <si>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</si>
  <si>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</si>
  <si>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</si>
  <si>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</si>
  <si>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</si>
  <si>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</si>
  <si>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</si>
  <si>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</si>
  <si>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</si>
  <si>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</si>
  <si>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</si>
  <si>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</si>
  <si>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</si>
  <si>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</si>
  <si>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</si>
  <si>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</si>
  <si>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</si>
  <si>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</si>
  <si>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</si>
  <si>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</si>
  <si>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</si>
  <si>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</si>
  <si>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</si>
  <si>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</si>
  <si>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</si>
  <si>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</si>
  <si>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</si>
  <si>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</si>
  <si>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</si>
  <si>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</si>
  <si>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</si>
  <si>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</si>
  <si>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</si>
  <si>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</si>
  <si>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</si>
  <si>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</si>
  <si>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</si>
  <si>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</si>
  <si>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</si>
  <si>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</si>
  <si>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</si>
  <si>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</si>
  <si>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</si>
  <si>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</si>
  <si>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</si>
  <si>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</si>
  <si>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</si>
  <si>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</si>
  <si>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</si>
  <si>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</si>
  <si>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</si>
  <si>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</si>
  <si>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</si>
  <si>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</si>
  <si>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</si>
  <si>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</si>
  <si>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</si>
  <si>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</si>
  <si>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</si>
  <si>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</si>
  <si>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</si>
  <si>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</si>
  <si>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</si>
  <si>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</si>
  <si>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</si>
  <si>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</si>
  <si>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</si>
  <si>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</si>
  <si>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</si>
  <si>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</si>
  <si>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</si>
  <si>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</si>
  <si>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</si>
  <si>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</si>
  <si>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</si>
  <si>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</si>
  <si>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</si>
  <si>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</si>
  <si>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</si>
  <si>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</si>
  <si>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</si>
  <si>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</si>
  <si>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</si>
  <si>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</si>
  <si>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</si>
  <si>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</si>
  <si>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</si>
  <si>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</si>
  <si>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</si>
  <si>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</si>
  <si>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</si>
  <si>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</si>
  <si>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</si>
  <si>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</si>
  <si>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</si>
  <si>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</si>
  <si>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</si>
  <si>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</si>
  <si>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</si>
  <si>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</si>
  <si>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</si>
  <si>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</si>
  <si>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</si>
  <si>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</si>
  <si>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</si>
  <si>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</si>
  <si>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</si>
  <si>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</si>
  <si>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</si>
  <si>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</si>
  <si>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</si>
  <si>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</si>
  <si>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</si>
  <si>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</si>
  <si>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</si>
  <si>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</si>
  <si>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</si>
  <si>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</si>
  <si>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</si>
  <si>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</si>
  <si>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</si>
  <si>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</si>
  <si>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</si>
  <si>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</si>
  <si>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</si>
  <si>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</si>
  <si>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</si>
  <si>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</si>
  <si>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</si>
  <si>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</si>
  <si>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</si>
  <si>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</si>
  <si>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</si>
  <si>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</si>
  <si>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</si>
  <si>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</si>
  <si>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</si>
  <si>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</si>
  <si>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</si>
  <si>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</si>
  <si>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</si>
  <si>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</si>
  <si>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</si>
  <si>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</si>
  <si>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</si>
  <si>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</si>
  <si>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</si>
  <si>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</si>
  <si>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</si>
  <si>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</si>
  <si>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</si>
  <si>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</si>
  <si>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</si>
  <si>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</si>
  <si>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</si>
  <si>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</si>
  <si>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</si>
  <si>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</si>
  <si>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</si>
  <si>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</si>
  <si>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</si>
  <si>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</si>
  <si>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</si>
  <si>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</si>
  <si>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</si>
  <si>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</si>
  <si>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</si>
  <si>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</si>
  <si>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</si>
  <si>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</si>
  <si>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</si>
  <si>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</si>
  <si>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</si>
  <si>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</si>
  <si>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</si>
  <si>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</si>
  <si>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</si>
  <si>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</si>
  <si>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</si>
  <si>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</si>
  <si>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</si>
  <si>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</si>
  <si>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</si>
  <si>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</si>
  <si>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</si>
  <si>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</si>
  <si>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</si>
  <si>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</si>
  <si>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</si>
  <si>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</si>
  <si>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</si>
  <si>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</si>
  <si>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</si>
  <si>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</si>
  <si>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</si>
  <si>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</si>
  <si>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</si>
  <si>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</si>
  <si>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</si>
  <si>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</si>
  <si>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</si>
  <si>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</si>
  <si>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</si>
  <si>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</si>
  <si>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</si>
  <si>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</si>
  <si>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</si>
  <si>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</si>
  <si>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</si>
  <si>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</si>
  <si>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</si>
  <si>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</si>
  <si>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</si>
  <si>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</si>
  <si>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</si>
  <si>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</si>
  <si>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</si>
  <si>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</si>
  <si>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</si>
  <si>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</si>
  <si>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</si>
  <si>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</si>
  <si>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</si>
  <si>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</si>
  <si>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</si>
  <si>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</si>
  <si>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</si>
  <si>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</si>
  <si>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</si>
  <si>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</si>
  <si>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</si>
  <si>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</si>
  <si>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</si>
  <si>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</si>
  <si>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</si>
  <si>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</si>
  <si>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</si>
  <si>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</si>
  <si>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</si>
  <si>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</si>
  <si>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</si>
  <si>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</si>
  <si>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</si>
  <si>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</si>
  <si>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</si>
  <si>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</si>
  <si>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</si>
  <si>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</si>
  <si>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</si>
  <si>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</si>
  <si>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</si>
  <si>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</si>
  <si>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</si>
  <si>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</si>
  <si>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</si>
  <si>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</si>
  <si>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</si>
  <si>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</si>
  <si>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</si>
  <si>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</si>
  <si>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</si>
  <si>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</si>
  <si>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</si>
  <si>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</si>
  <si>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</si>
  <si>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</si>
  <si>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</si>
  <si>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</si>
  <si>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</si>
  <si>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</si>
  <si>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</si>
  <si>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</si>
  <si>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</si>
  <si>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</si>
  <si>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</si>
  <si>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</si>
  <si>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</si>
  <si>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</si>
  <si>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</si>
  <si>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</si>
  <si>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</si>
  <si>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</si>
  <si>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</si>
  <si>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</si>
  <si>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</si>
  <si>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</si>
  <si>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</si>
  <si>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</si>
  <si>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</si>
  <si>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</si>
  <si>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</si>
  <si>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</si>
  <si>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</si>
  <si>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</si>
  <si>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</si>
  <si>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</si>
  <si>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</si>
  <si>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</si>
  <si>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</si>
  <si>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</si>
  <si>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</si>
  <si>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</si>
  <si>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</si>
  <si>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</si>
  <si>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</si>
  <si>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</si>
  <si>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</si>
  <si>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</si>
  <si>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</si>
  <si>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</si>
  <si>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</si>
  <si>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</si>
  <si>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</si>
  <si>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</si>
  <si>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</si>
  <si>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</si>
  <si>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</si>
  <si>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</si>
  <si>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</si>
  <si>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</si>
  <si>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</si>
  <si>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</si>
  <si>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</si>
  <si>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</si>
  <si>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</si>
  <si>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</si>
  <si>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</si>
  <si>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</si>
  <si>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</si>
  <si>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</si>
  <si>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</si>
  <si>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</si>
  <si>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</si>
  <si>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</si>
  <si>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</si>
  <si>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</si>
  <si>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</si>
  <si>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</si>
  <si>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</si>
  <si>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</si>
  <si>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</si>
  <si>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</si>
  <si>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</si>
  <si>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</si>
  <si>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</si>
  <si>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</si>
  <si>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</si>
  <si>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</si>
  <si>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</si>
  <si>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</si>
  <si>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</si>
  <si>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</si>
  <si>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</si>
  <si>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</si>
  <si>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</si>
  <si>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</si>
  <si>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</si>
  <si>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</si>
  <si>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</si>
  <si>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</si>
  <si>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</si>
  <si>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</si>
  <si>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</si>
  <si>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</si>
  <si>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</si>
  <si>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</si>
  <si>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</si>
  <si>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</si>
  <si>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</si>
  <si>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</si>
  <si>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</si>
  <si>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</si>
  <si>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</si>
  <si>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</si>
  <si>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</si>
  <si>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</si>
  <si>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</si>
  <si>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</si>
  <si>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</si>
  <si>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</si>
  <si>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</si>
  <si>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</si>
  <si>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</si>
  <si>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</si>
  <si>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</si>
  <si>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</si>
  <si>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</si>
  <si>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</si>
  <si>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</si>
  <si>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</si>
  <si>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</si>
  <si>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</si>
  <si>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</si>
  <si>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</si>
  <si>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</si>
  <si>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</si>
  <si>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</si>
  <si>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</si>
  <si>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</si>
  <si>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</si>
  <si>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</si>
  <si>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</si>
  <si>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</si>
  <si>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</si>
  <si>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</si>
  <si>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</si>
  <si>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</si>
  <si>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</si>
  <si>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</si>
  <si>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</si>
  <si>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</si>
  <si>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</si>
  <si>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</si>
  <si>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</si>
  <si>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</si>
  <si>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</si>
  <si>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</si>
  <si>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</si>
  <si>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</si>
  <si>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</si>
  <si>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</si>
  <si>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</si>
  <si>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</si>
  <si>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</si>
  <si>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</si>
  <si>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</si>
  <si>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</si>
  <si>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</si>
  <si>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</si>
  <si>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</si>
  <si>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</si>
  <si>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</si>
  <si>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</si>
  <si>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</si>
  <si>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</si>
  <si>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</si>
  <si>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</si>
  <si>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</si>
  <si>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</si>
  <si>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</si>
  <si>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</si>
  <si>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</si>
  <si>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</si>
  <si>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</si>
  <si>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</si>
  <si>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</si>
  <si>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</si>
  <si>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</si>
  <si>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</si>
  <si>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</si>
  <si>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</si>
  <si>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</si>
  <si>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</si>
  <si>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</si>
  <si>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</si>
  <si>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</si>
  <si>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</si>
  <si>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</si>
  <si>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</si>
  <si>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</si>
  <si>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</si>
  <si>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</si>
  <si>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</si>
  <si>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</si>
  <si>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</si>
  <si>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</si>
  <si>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</si>
  <si>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</si>
  <si>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</si>
  <si>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</si>
  <si>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</si>
  <si>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</si>
  <si>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</si>
  <si>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</si>
  <si>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</si>
  <si>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</si>
  <si>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</si>
  <si>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</si>
  <si>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</si>
  <si>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</si>
  <si>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</si>
  <si>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</si>
  <si>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</si>
  <si>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</si>
  <si>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</si>
  <si>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</si>
  <si>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</si>
  <si>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</si>
  <si>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</si>
  <si>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</si>
  <si>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</si>
  <si>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</si>
  <si>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</si>
  <si>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</si>
  <si>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</si>
  <si>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</si>
  <si>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</si>
  <si>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</si>
  <si>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</si>
  <si>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</si>
  <si>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</si>
  <si>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</si>
  <si>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</si>
  <si>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</si>
  <si>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</si>
  <si>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</si>
  <si>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</si>
  <si>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</si>
  <si>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</si>
  <si>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</si>
  <si>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</si>
  <si>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</si>
  <si>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</si>
  <si>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</si>
  <si>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</si>
  <si>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</si>
  <si>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</si>
  <si>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</si>
  <si>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</si>
  <si>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</si>
  <si>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</si>
  <si>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</si>
  <si>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</si>
  <si>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</si>
  <si>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</si>
  <si>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</si>
  <si>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</si>
  <si>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</si>
  <si>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</si>
  <si>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</si>
  <si>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</si>
  <si>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</si>
  <si>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</si>
  <si>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</si>
  <si>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</si>
  <si>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</si>
  <si>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</si>
  <si>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</si>
  <si>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</si>
  <si>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</si>
  <si>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</si>
  <si>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</si>
  <si>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</si>
  <si>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</si>
  <si>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</si>
  <si>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</si>
  <si>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</si>
  <si>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</si>
  <si>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</si>
  <si>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</si>
  <si>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</si>
  <si>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</si>
  <si>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</si>
  <si>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</si>
  <si>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</si>
  <si>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</si>
  <si>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</si>
  <si>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</si>
  <si>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</si>
  <si>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</si>
  <si>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</si>
  <si>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</si>
  <si>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</si>
  <si>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</si>
  <si>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</si>
  <si>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</si>
  <si>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</si>
  <si>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</si>
  <si>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</si>
  <si>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</si>
  <si>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</si>
  <si>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</si>
  <si>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</si>
  <si>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</si>
  <si>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</si>
  <si>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</si>
  <si>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</si>
  <si>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</si>
  <si>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</si>
  <si>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</si>
  <si>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</si>
  <si>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</si>
  <si>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</si>
  <si>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</si>
  <si>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</si>
  <si>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</si>
  <si>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</si>
  <si>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</si>
  <si>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</si>
  <si>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</si>
  <si>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</si>
  <si>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</si>
  <si>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</si>
  <si>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</si>
  <si>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</si>
  <si>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</si>
  <si>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</si>
  <si>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</si>
  <si>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</si>
  <si>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</si>
  <si>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</si>
  <si>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</si>
  <si>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</si>
  <si>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</si>
  <si>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</si>
  <si>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</si>
  <si>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</si>
  <si>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</si>
  <si>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</si>
  <si>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</si>
  <si>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</si>
  <si>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</si>
  <si>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</si>
  <si>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</si>
  <si>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</si>
  <si>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</si>
  <si>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</si>
  <si>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</si>
  <si>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</si>
  <si>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</si>
  <si>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</si>
  <si>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</si>
  <si>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</si>
  <si>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</si>
  <si>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</si>
  <si>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</si>
  <si>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</si>
  <si>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</si>
  <si>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</si>
  <si>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</si>
  <si>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</si>
  <si>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</si>
  <si>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</si>
  <si>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</si>
  <si>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</si>
  <si>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</si>
  <si>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</si>
  <si>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</si>
  <si>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</si>
  <si>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</si>
  <si>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</si>
  <si>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</si>
  <si>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</si>
  <si>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</si>
  <si>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</si>
  <si>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</si>
  <si>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</si>
  <si>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</si>
  <si>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</si>
  <si>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</si>
  <si>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</si>
  <si>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</si>
  <si>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</si>
  <si>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</si>
  <si>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</si>
  <si>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</si>
  <si>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</si>
  <si>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</si>
  <si>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</si>
  <si>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</si>
  <si>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</si>
  <si>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</si>
  <si>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</si>
  <si>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</si>
  <si>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</si>
  <si>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</si>
  <si>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</si>
  <si>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</si>
  <si>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</si>
  <si>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</si>
  <si>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</si>
  <si>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</si>
  <si>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</si>
  <si>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</si>
  <si>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</si>
  <si>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</si>
  <si>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</si>
  <si>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</si>
  <si>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</si>
  <si>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</si>
  <si>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</si>
  <si>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</si>
  <si>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</si>
  <si>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</si>
  <si>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</si>
  <si>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</si>
  <si>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</si>
  <si>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</si>
  <si>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</si>
  <si>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</si>
  <si>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</si>
  <si>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</si>
  <si>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</si>
  <si>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</si>
  <si>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</si>
  <si>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</si>
  <si>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</si>
  <si>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</si>
  <si>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</si>
  <si>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</si>
  <si>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</si>
  <si>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</si>
  <si>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</si>
  <si>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</si>
  <si>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</si>
  <si>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</si>
  <si>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</si>
  <si>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</si>
  <si>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</si>
  <si>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</si>
  <si>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</si>
  <si>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</si>
  <si>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</si>
  <si>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</si>
  <si>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</si>
  <si>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</si>
  <si>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</si>
  <si>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</si>
  <si>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</si>
  <si>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</si>
  <si>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</si>
  <si>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</si>
  <si>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</si>
  <si>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</si>
  <si>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</si>
  <si>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</si>
  <si>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</si>
  <si>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</si>
  <si>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</si>
  <si>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</si>
  <si>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</si>
  <si>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</si>
  <si>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</si>
  <si>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</si>
  <si>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</si>
  <si>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</si>
  <si>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</si>
  <si>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</si>
  <si>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</si>
  <si>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</si>
  <si>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</si>
  <si>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</si>
  <si>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</si>
  <si>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</si>
  <si>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</si>
  <si>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</si>
  <si>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</si>
  <si>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</si>
  <si>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</si>
  <si>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</si>
  <si>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</si>
  <si>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</si>
  <si>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</si>
  <si>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</si>
  <si>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</si>
  <si>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</si>
  <si>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</si>
  <si>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</si>
  <si>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</si>
  <si>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</si>
  <si>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</si>
  <si>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</si>
  <si>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</si>
  <si>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</si>
  <si>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</si>
  <si>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</si>
  <si>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</si>
  <si>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</si>
  <si>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</si>
  <si>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</si>
  <si>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</si>
  <si>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</si>
  <si>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</si>
  <si>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</si>
  <si>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</si>
  <si>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</si>
  <si>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</si>
  <si>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</si>
  <si>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</si>
  <si>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</si>
  <si>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</si>
  <si>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</si>
  <si>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</si>
  <si>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</si>
  <si>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</si>
  <si>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</si>
  <si>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</si>
  <si>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</si>
  <si>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</si>
  <si>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</si>
  <si>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</si>
  <si>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</si>
  <si>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</si>
  <si>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</si>
  <si>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</si>
  <si>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</si>
  <si>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</si>
  <si>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</si>
  <si>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</si>
  <si>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</si>
  <si>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</si>
  <si>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</si>
  <si>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</si>
  <si>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</si>
  <si>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</si>
  <si>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</si>
  <si>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</si>
  <si>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</si>
  <si>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</si>
  <si>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</si>
  <si>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</si>
  <si>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</si>
  <si>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</si>
  <si>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</si>
  <si>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</si>
  <si>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</si>
  <si>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</si>
  <si>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</si>
  <si>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</si>
  <si>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</si>
  <si>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</si>
  <si>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</si>
  <si>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</si>
  <si>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</si>
  <si>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</si>
  <si>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</si>
  <si>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</si>
  <si>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</si>
  <si>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</si>
  <si>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</si>
  <si>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</si>
  <si>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</si>
  <si>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</si>
  <si>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</si>
  <si>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</si>
  <si>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</si>
  <si>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</si>
  <si>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</si>
  <si>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</si>
  <si>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</si>
  <si>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</si>
  <si>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</si>
  <si>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</si>
  <si>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</si>
  <si>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</si>
  <si>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</si>
  <si>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</si>
  <si>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</si>
  <si>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</si>
  <si>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</si>
  <si>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</si>
  <si>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</si>
  <si>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</si>
  <si>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</si>
  <si>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</si>
  <si>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</si>
  <si>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</si>
  <si>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</si>
  <si>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</si>
  <si>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</si>
  <si>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</si>
  <si>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</si>
  <si>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</si>
  <si>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</si>
  <si>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</si>
  <si>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</si>
  <si>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</si>
  <si>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</si>
  <si>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</si>
  <si>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</si>
  <si>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</si>
  <si>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</si>
  <si>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</si>
  <si>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</si>
  <si>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</si>
  <si>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</si>
  <si>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</si>
  <si>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</si>
  <si>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</si>
  <si>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</si>
  <si>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</si>
  <si>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</si>
  <si>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</si>
  <si>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</si>
  <si>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</si>
  <si>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</si>
  <si>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</si>
  <si>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</si>
  <si>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</si>
  <si>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</si>
  <si>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</si>
  <si>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</si>
  <si>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</si>
  <si>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</si>
  <si>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</si>
  <si>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</si>
  <si>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</si>
  <si>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</si>
  <si>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</si>
  <si>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</si>
  <si>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</si>
  <si>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</si>
  <si>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</si>
  <si>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</si>
  <si>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</si>
  <si>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</si>
  <si>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</si>
  <si>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</si>
  <si>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</si>
  <si>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</si>
  <si>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</si>
  <si>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</si>
  <si>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</si>
  <si>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</si>
  <si>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</si>
  <si>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</si>
  <si>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</si>
  <si>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</si>
  <si>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</si>
  <si>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</si>
  <si>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</si>
  <si>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</si>
  <si>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</si>
  <si>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</si>
  <si>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</si>
  <si>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</si>
  <si>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</si>
  <si>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</si>
  <si>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</si>
  <si>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</si>
  <si>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</si>
  <si>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</si>
  <si>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</si>
  <si>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</si>
  <si>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</si>
  <si>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</si>
  <si>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</si>
  <si>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</si>
  <si>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</si>
  <si>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</si>
  <si>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</si>
  <si>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</si>
  <si>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</si>
  <si>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</si>
  <si>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</si>
  <si>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</si>
  <si>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</si>
  <si>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</si>
  <si>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</si>
  <si>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</si>
  <si>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</si>
  <si>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</si>
  <si>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</si>
  <si>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</si>
  <si>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</si>
  <si>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</si>
  <si>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</si>
  <si>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</si>
  <si>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</si>
  <si>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</si>
  <si>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</si>
  <si>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</si>
  <si>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</si>
  <si>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</si>
  <si>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</si>
  <si>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</si>
  <si>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</si>
  <si>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</si>
  <si>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</si>
  <si>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</si>
  <si>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</si>
  <si>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</si>
  <si>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</si>
  <si>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</si>
  <si>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</si>
  <si>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</si>
  <si>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</si>
  <si>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</si>
  <si>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</si>
  <si>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</si>
  <si>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</si>
  <si>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</si>
  <si>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</si>
  <si>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</si>
  <si>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</si>
  <si>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</si>
  <si>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</si>
  <si>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</si>
  <si>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</si>
  <si>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</si>
  <si>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</si>
  <si>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</si>
  <si>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</si>
  <si>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</si>
  <si>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</si>
  <si>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</si>
  <si>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</si>
  <si>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</si>
  <si>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</si>
  <si>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</si>
  <si>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</si>
  <si>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</si>
  <si>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</si>
  <si>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</si>
  <si>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</si>
  <si>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</si>
  <si>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</si>
  <si>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</si>
  <si>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</si>
  <si>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</si>
  <si>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</si>
  <si>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</si>
  <si>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</si>
  <si>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</si>
  <si>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</si>
  <si>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</si>
  <si>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</si>
  <si>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</si>
  <si>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</si>
  <si>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</si>
  <si>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</si>
  <si>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</si>
  <si>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</si>
  <si>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</si>
  <si>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</si>
  <si>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</si>
  <si>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</si>
  <si>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</si>
  <si>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</si>
  <si>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</si>
  <si>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</si>
  <si>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</si>
  <si>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</si>
  <si>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</si>
  <si>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</si>
  <si>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</si>
  <si>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</si>
  <si>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</si>
  <si>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</si>
  <si>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</si>
  <si>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</si>
  <si>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</si>
  <si>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</si>
  <si>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</si>
  <si>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</si>
  <si>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</si>
  <si>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</si>
  <si>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</si>
  <si>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</si>
  <si>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</si>
  <si>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</si>
  <si>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</si>
  <si>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</si>
  <si>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</si>
  <si>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</si>
  <si>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</si>
  <si>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</si>
  <si>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</si>
  <si>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</si>
  <si>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</si>
  <si>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</si>
  <si>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</si>
  <si>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</si>
  <si>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</si>
  <si>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</si>
  <si>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</si>
  <si>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</si>
  <si>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</si>
  <si>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</si>
  <si>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</si>
  <si>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</si>
  <si>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</si>
  <si>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</si>
  <si>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</si>
  <si>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</si>
  <si>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</si>
  <si>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</si>
  <si>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</si>
  <si>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</si>
  <si>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</si>
  <si>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</si>
  <si>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</si>
  <si>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</si>
  <si>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</si>
  <si>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</si>
  <si>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</si>
  <si>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</si>
  <si>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</si>
  <si>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</si>
  <si>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</si>
  <si>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</si>
  <si>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</si>
  <si>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</si>
  <si>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</si>
  <si>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</si>
  <si>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</si>
  <si>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</si>
  <si>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</si>
  <si>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</si>
  <si>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</si>
  <si>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</si>
  <si>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</si>
  <si>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</si>
  <si>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</si>
  <si>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</si>
  <si>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</si>
  <si>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</si>
  <si>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</si>
  <si>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</si>
  <si>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</si>
  <si>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</si>
  <si>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</si>
  <si>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</si>
  <si>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</si>
  <si>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</si>
  <si>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</si>
  <si>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</si>
  <si>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</si>
  <si>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</si>
  <si>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</si>
  <si>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</si>
  <si>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</si>
  <si>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</si>
  <si>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</si>
  <si>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</si>
  <si>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</si>
  <si>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</si>
  <si>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</si>
  <si>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</si>
  <si>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</si>
  <si>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</si>
  <si>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</si>
  <si>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</si>
  <si>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</si>
  <si>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</si>
  <si>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</si>
  <si>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</si>
  <si>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</si>
  <si>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</si>
  <si>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</si>
  <si>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</si>
  <si>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</si>
  <si>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</si>
  <si>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</si>
  <si>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</si>
  <si>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</si>
  <si>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</si>
  <si>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</si>
  <si>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</si>
  <si>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</si>
  <si>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</si>
  <si>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</si>
  <si>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</si>
  <si>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</si>
  <si>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</si>
  <si>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</si>
  <si>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</si>
  <si>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</si>
  <si>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</si>
  <si>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</si>
  <si>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</si>
  <si>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</si>
  <si>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</si>
  <si>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</si>
  <si>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</si>
  <si>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</si>
  <si>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</si>
  <si>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</si>
  <si>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</si>
  <si>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</si>
  <si>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</si>
  <si>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</si>
  <si>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</si>
  <si>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</si>
  <si>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</si>
  <si>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</si>
  <si>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</si>
  <si>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</si>
  <si>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</si>
  <si>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</si>
  <si>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</si>
  <si>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</si>
  <si>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</si>
  <si>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</si>
  <si>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</si>
  <si>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</si>
  <si>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</si>
  <si>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</si>
  <si>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</si>
  <si>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</si>
  <si>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</si>
  <si>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</si>
  <si>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</si>
  <si>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</si>
  <si>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</si>
  <si>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</si>
  <si>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</si>
  <si>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</si>
  <si>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</si>
  <si>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</si>
  <si>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</si>
  <si>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</si>
  <si>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</si>
  <si>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</si>
  <si>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</si>
  <si>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</si>
  <si>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</si>
  <si>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</si>
  <si>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</si>
  <si>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</si>
  <si>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</si>
  <si>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</si>
  <si>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</si>
  <si>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</si>
  <si>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</si>
  <si>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</si>
  <si>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</si>
  <si>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</si>
  <si>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</si>
  <si>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</si>
  <si>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</si>
  <si>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</si>
  <si>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</si>
  <si>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</si>
  <si>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</si>
  <si>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</si>
  <si>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</si>
  <si>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</si>
  <si>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</si>
  <si>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</si>
  <si>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</si>
  <si>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</si>
  <si>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</si>
  <si>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</si>
  <si>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</si>
  <si>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</si>
  <si>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</si>
  <si>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</si>
  <si>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</si>
  <si>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</si>
  <si>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</si>
  <si>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</si>
  <si>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</si>
  <si>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</si>
  <si>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</si>
  <si>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</si>
  <si>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</si>
  <si>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</si>
  <si>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</si>
  <si>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</si>
  <si>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</si>
  <si>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</si>
  <si>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</si>
  <si>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</si>
  <si>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</si>
  <si>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</si>
  <si>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</si>
  <si>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</si>
  <si>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</si>
  <si>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</si>
  <si>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</si>
  <si>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</si>
  <si>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</si>
  <si>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</si>
  <si>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</si>
  <si>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</si>
  <si>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</si>
  <si>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</si>
  <si>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</si>
  <si>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</si>
  <si>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</si>
  <si>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</si>
  <si>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</si>
  <si>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</si>
  <si>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</si>
  <si>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</si>
  <si>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</si>
  <si>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</si>
  <si>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</si>
  <si>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</si>
  <si>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</si>
  <si>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</si>
  <si>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</si>
  <si>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</si>
  <si>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</si>
  <si>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</si>
  <si>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</si>
  <si>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</si>
  <si>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</si>
  <si>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</si>
  <si>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</si>
  <si>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</si>
  <si>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</si>
  <si>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</si>
  <si>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</si>
  <si>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</si>
  <si>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</si>
  <si>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</si>
  <si>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</si>
  <si>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</si>
  <si>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</si>
  <si>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</si>
  <si>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</si>
  <si>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</si>
  <si>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</si>
  <si>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</si>
  <si>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</si>
  <si>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</si>
  <si>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</si>
  <si>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</si>
  <si>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</si>
  <si>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</si>
  <si>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</si>
  <si>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</si>
  <si>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</si>
  <si>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</si>
  <si>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</si>
  <si>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</si>
  <si>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</si>
  <si>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</si>
  <si>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</si>
  <si>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</si>
  <si>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</si>
  <si>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</si>
  <si>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</si>
  <si>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</si>
  <si>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</si>
  <si>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</si>
  <si>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</si>
  <si>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</si>
  <si>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</si>
  <si>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</si>
  <si>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</si>
  <si>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</si>
  <si>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</si>
  <si>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</si>
  <si>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</si>
  <si>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</si>
  <si>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</si>
  <si>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</si>
  <si>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</si>
  <si>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</si>
  <si>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</si>
  <si>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</si>
  <si>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</si>
  <si>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</si>
  <si>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</si>
  <si>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</si>
  <si>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</si>
  <si>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</si>
  <si>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</si>
  <si>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</si>
  <si>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</si>
  <si>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</si>
  <si>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</si>
  <si>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</si>
  <si>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</si>
  <si>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</si>
  <si>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</si>
  <si>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</si>
  <si>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</si>
  <si>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</si>
  <si>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</si>
  <si>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</si>
  <si>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</si>
  <si>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</si>
  <si>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</si>
  <si>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</si>
  <si>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</si>
  <si>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</si>
  <si>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</si>
  <si>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</si>
  <si>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</si>
  <si>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</si>
  <si>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</si>
  <si>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</si>
  <si>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</si>
  <si>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</si>
  <si>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</si>
  <si>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</si>
  <si>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</si>
  <si>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</si>
  <si>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</si>
  <si>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</si>
  <si>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</si>
  <si>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</si>
  <si>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</si>
  <si>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</si>
  <si>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</si>
  <si>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</si>
  <si>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</si>
  <si>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</si>
  <si>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</si>
  <si>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</si>
  <si>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</si>
  <si>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</si>
  <si>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</si>
  <si>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</si>
  <si>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</si>
  <si>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</si>
  <si>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</si>
  <si>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</si>
  <si>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</si>
  <si>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</si>
  <si>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</si>
  <si>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</si>
  <si>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</si>
  <si>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</si>
  <si>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</si>
  <si>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</si>
  <si>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</si>
  <si>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</si>
  <si>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</si>
  <si>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</si>
  <si>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</si>
  <si>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</si>
  <si>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</si>
  <si>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</si>
  <si>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</si>
  <si>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</si>
  <si>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</si>
  <si>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</si>
  <si>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</si>
  <si>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</si>
  <si>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</si>
  <si>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</si>
  <si>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</si>
  <si>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</si>
  <si>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</si>
  <si>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</si>
  <si>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</si>
  <si>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</si>
  <si>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</si>
  <si>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</si>
  <si>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</si>
  <si>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</si>
  <si>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</si>
  <si>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</si>
  <si>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</si>
  <si>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</si>
  <si>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</si>
  <si>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</si>
  <si>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</si>
  <si>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</si>
  <si>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</si>
  <si>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</si>
  <si>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</si>
  <si>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</si>
  <si>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</si>
  <si>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</si>
  <si>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</si>
  <si>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</si>
  <si>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</si>
  <si>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</si>
  <si>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</si>
  <si>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</si>
  <si>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</si>
  <si>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</si>
  <si>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</si>
  <si>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</si>
  <si>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</si>
  <si>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</si>
  <si>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</si>
  <si>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</si>
  <si>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</si>
  <si>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</si>
  <si>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</si>
  <si>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</si>
  <si>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</si>
  <si>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</si>
  <si>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</si>
  <si>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</si>
  <si>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</si>
  <si>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</si>
  <si>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</si>
  <si>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</si>
  <si>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</si>
  <si>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</si>
  <si>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</si>
  <si>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</si>
  <si>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</si>
  <si>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</si>
  <si>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</si>
  <si>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</si>
  <si>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</si>
  <si>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</si>
  <si>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</si>
  <si>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</si>
  <si>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</si>
  <si>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</si>
  <si>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</si>
  <si>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</si>
  <si>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</si>
  <si>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</si>
  <si>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</si>
  <si>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</si>
  <si>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</si>
  <si>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</si>
  <si>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</si>
  <si>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</si>
  <si>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</si>
  <si>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</si>
  <si>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</si>
  <si>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</si>
  <si>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</si>
  <si>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</si>
  <si>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</si>
  <si>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</si>
  <si>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</si>
  <si>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</si>
  <si>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</si>
  <si>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</si>
  <si>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</si>
  <si>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</si>
  <si>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</si>
  <si>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</si>
  <si>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</si>
  <si>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</si>
  <si>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</si>
  <si>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</si>
  <si>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</si>
  <si>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</si>
  <si>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</si>
  <si>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</si>
  <si>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</si>
  <si>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</si>
  <si>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</si>
  <si>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</si>
  <si>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</si>
  <si>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</si>
  <si>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</si>
  <si>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</si>
  <si>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</si>
  <si>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</si>
  <si>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</si>
  <si>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</si>
  <si>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</si>
  <si>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</si>
  <si>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</si>
  <si>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</si>
  <si>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</si>
  <si>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</si>
  <si>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</si>
  <si>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</si>
  <si>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</si>
  <si>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</si>
  <si>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</si>
  <si>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</si>
  <si>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</si>
  <si>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</si>
  <si>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</si>
  <si>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</si>
  <si>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</si>
  <si>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</si>
  <si>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</si>
  <si>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</si>
  <si>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</si>
  <si>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</si>
  <si>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</si>
  <si>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</si>
  <si>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</si>
  <si>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</si>
  <si>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</si>
  <si>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</si>
  <si>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</si>
  <si>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</si>
  <si>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</si>
  <si>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</si>
  <si>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</si>
  <si>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</si>
  <si>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</si>
  <si>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</si>
  <si>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</si>
  <si>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</si>
  <si>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</si>
  <si>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</si>
  <si>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</si>
  <si>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</si>
  <si>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</si>
  <si>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</si>
  <si>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</si>
  <si>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</si>
  <si>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</si>
  <si>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</si>
  <si>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</si>
  <si>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</si>
  <si>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</si>
  <si>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</si>
  <si>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</si>
  <si>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</si>
  <si>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</si>
  <si>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</si>
  <si>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</si>
  <si>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</si>
  <si>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</si>
  <si>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</si>
  <si>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</si>
  <si>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</si>
  <si>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</si>
  <si>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</si>
  <si>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</si>
  <si>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</si>
  <si>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</si>
  <si>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</si>
  <si>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</si>
  <si>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</si>
  <si>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</si>
  <si>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</si>
  <si>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</si>
  <si>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</si>
  <si>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</si>
  <si>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</si>
  <si>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</si>
  <si>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</si>
  <si>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</si>
  <si>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</si>
  <si>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</si>
  <si>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</si>
  <si>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</si>
  <si>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</si>
  <si>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</si>
  <si>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</si>
  <si>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</si>
  <si>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</si>
  <si>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</si>
  <si>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</si>
  <si>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</si>
  <si>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</si>
  <si>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</si>
  <si>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</si>
  <si>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</si>
  <si>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</si>
  <si>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</si>
  <si>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</si>
  <si>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</si>
  <si>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</si>
  <si>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</si>
  <si>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</si>
  <si>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</si>
  <si>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</si>
  <si>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</si>
  <si>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</si>
  <si>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</si>
  <si>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</si>
  <si>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</si>
  <si>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</si>
  <si>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</si>
  <si>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</si>
  <si>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</si>
  <si>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</si>
  <si>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</si>
  <si>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</si>
  <si>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</si>
  <si>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</si>
  <si>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</si>
  <si>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</si>
  <si>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</si>
  <si>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</si>
  <si>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</si>
  <si>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</si>
  <si>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</si>
  <si>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</si>
  <si>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</si>
  <si>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</si>
  <si>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</si>
  <si>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</si>
  <si>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</si>
  <si>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</si>
  <si>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</si>
  <si>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</si>
  <si>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</si>
  <si>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</si>
  <si>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</si>
  <si>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</si>
  <si>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</si>
  <si>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</si>
  <si>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</si>
  <si>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</si>
  <si>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</si>
  <si>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</si>
  <si>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</si>
  <si>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</si>
  <si>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</si>
  <si>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</si>
  <si>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</si>
  <si>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</si>
  <si>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</si>
  <si>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</si>
  <si>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</si>
  <si>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</si>
  <si>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</si>
  <si>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</si>
  <si>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</si>
  <si>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</si>
  <si>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</si>
  <si>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</si>
  <si>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</si>
  <si>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</si>
  <si>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</si>
  <si>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</si>
  <si>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</si>
  <si>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</si>
  <si>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</si>
  <si>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</si>
  <si>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</si>
  <si>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</si>
  <si>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</si>
  <si>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</si>
  <si>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</si>
  <si>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</si>
  <si>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</si>
  <si>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</si>
  <si>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</si>
  <si>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</si>
  <si>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</si>
  <si>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</si>
  <si>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</si>
  <si>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</si>
  <si>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</si>
  <si>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</si>
  <si>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</si>
  <si>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</si>
  <si>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</si>
  <si>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</si>
  <si>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</si>
  <si>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</si>
  <si>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</si>
  <si>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</si>
  <si>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</si>
  <si>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</si>
  <si>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</si>
  <si>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</si>
  <si>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</si>
  <si>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</si>
  <si>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</si>
  <si>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</si>
  <si>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</si>
  <si>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</si>
  <si>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</si>
  <si>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</si>
  <si>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</si>
  <si>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</si>
  <si>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</si>
  <si>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</si>
  <si>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</si>
  <si>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</si>
  <si>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</si>
  <si>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</si>
  <si>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</si>
  <si>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</si>
  <si>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</si>
  <si>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</si>
  <si>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</si>
  <si>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</si>
  <si>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</si>
  <si>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</si>
  <si>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</si>
  <si>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</si>
  <si>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</si>
  <si>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</si>
  <si>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</si>
  <si>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</si>
  <si>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</si>
  <si>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</si>
  <si>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</si>
  <si>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</si>
  <si>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</si>
  <si>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</si>
  <si>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</si>
  <si>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</si>
  <si>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</si>
  <si>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</si>
  <si>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</si>
  <si>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</si>
  <si>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</si>
  <si>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</si>
  <si>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</si>
  <si>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</si>
  <si>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</si>
  <si>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</si>
  <si>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</si>
  <si>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</si>
  <si>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</si>
  <si>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</si>
  <si>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</si>
  <si>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</si>
  <si>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</si>
  <si>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</si>
  <si>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</si>
  <si>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</si>
  <si>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</si>
  <si>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</si>
  <si>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</si>
  <si>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</si>
  <si>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</si>
  <si>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</si>
  <si>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</si>
  <si>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</si>
  <si>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</si>
  <si>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</si>
  <si>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</si>
  <si>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</si>
  <si>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</si>
  <si>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</si>
  <si>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</si>
  <si>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</si>
  <si>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</si>
  <si>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</si>
  <si>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</si>
  <si>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</si>
  <si>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</si>
  <si>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</si>
  <si>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</si>
  <si>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</si>
  <si>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</si>
  <si>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</si>
  <si>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</si>
  <si>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</si>
  <si>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</si>
  <si>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</si>
  <si>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</si>
  <si>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</si>
  <si>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</si>
  <si>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</si>
  <si>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</si>
  <si>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</si>
  <si>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</si>
  <si>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</si>
  <si>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</si>
  <si>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</si>
  <si>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</si>
  <si>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</si>
  <si>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</si>
  <si>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</si>
  <si>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</si>
  <si>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</si>
  <si>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</si>
  <si>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</si>
  <si>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</si>
  <si>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</si>
  <si>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</si>
  <si>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</si>
  <si>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</si>
  <si>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</si>
  <si>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</si>
  <si>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</si>
  <si>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</si>
  <si>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</si>
  <si>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</si>
  <si>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</si>
  <si>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</si>
  <si>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</si>
  <si>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</si>
  <si>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</si>
  <si>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</si>
  <si>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</si>
  <si>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</si>
  <si>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</si>
  <si>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</si>
  <si>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</si>
  <si>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</si>
  <si>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</si>
  <si>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</si>
  <si>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</si>
  <si>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</si>
  <si>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</si>
  <si>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</si>
  <si>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</si>
  <si>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</si>
  <si>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</si>
  <si>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</si>
  <si>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</si>
  <si>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</si>
  <si>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</si>
  <si>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</si>
  <si>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</si>
  <si>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</si>
  <si>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</si>
  <si>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</si>
  <si>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</si>
  <si>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</si>
  <si>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</si>
  <si>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</si>
  <si>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</si>
  <si>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</si>
  <si>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</si>
  <si>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</si>
  <si>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</si>
  <si>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</si>
  <si>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</si>
  <si>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</si>
  <si>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</si>
  <si>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</si>
  <si>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</si>
  <si>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</si>
  <si>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</si>
  <si>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</si>
  <si>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</si>
  <si>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</si>
  <si>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</si>
  <si>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</si>
  <si>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</si>
  <si>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</si>
  <si>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</si>
  <si>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</si>
  <si>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</si>
  <si>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</si>
  <si>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</si>
  <si>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</si>
  <si>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</si>
  <si>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</si>
  <si>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</si>
  <si>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</si>
  <si>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</si>
  <si>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</si>
  <si>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</si>
  <si>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</si>
  <si>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</si>
  <si>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</si>
  <si>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</si>
  <si>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</si>
  <si>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</si>
  <si>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</si>
  <si>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</si>
  <si>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</si>
  <si>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</si>
  <si>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</si>
  <si>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</si>
  <si>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</si>
  <si>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</si>
  <si>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</si>
  <si>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</si>
  <si>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</si>
  <si>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</si>
  <si>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</si>
  <si>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</si>
  <si>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</si>
  <si>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</si>
  <si>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</si>
  <si>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</si>
  <si>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</si>
  <si>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</si>
  <si>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</si>
  <si>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</si>
  <si>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</si>
  <si>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</si>
  <si>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</si>
  <si>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</si>
  <si>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</si>
  <si>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</si>
  <si>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</si>
  <si>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</si>
  <si>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</si>
  <si>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</si>
  <si>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</si>
  <si>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</si>
  <si>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</si>
  <si>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</si>
  <si>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</si>
  <si>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</si>
  <si>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</si>
  <si>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</si>
  <si>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</si>
  <si>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</si>
  <si>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</si>
  <si>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</si>
  <si>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</si>
  <si>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</si>
  <si>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</si>
  <si>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</si>
  <si>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</si>
  <si>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</si>
  <si>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</si>
  <si>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</si>
  <si>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</si>
  <si>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</si>
  <si>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</si>
  <si>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</si>
  <si>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</si>
  <si>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</si>
  <si>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</si>
  <si>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</si>
  <si>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</si>
  <si>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</si>
  <si>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</si>
  <si>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</si>
  <si>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</si>
  <si>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</si>
  <si>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</si>
  <si>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</si>
  <si>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</si>
  <si>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</si>
  <si>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</si>
  <si>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</si>
  <si>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</si>
  <si>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</si>
  <si>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</si>
  <si>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</si>
  <si>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</si>
  <si>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</si>
  <si>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</si>
  <si>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</si>
  <si>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</si>
  <si>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</si>
  <si>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</si>
  <si>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</si>
  <si>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</si>
  <si>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</si>
  <si>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</si>
  <si>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</si>
  <si>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</si>
  <si>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</si>
  <si>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</si>
  <si>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</si>
  <si>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</si>
  <si>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</si>
  <si>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</si>
  <si>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</si>
  <si>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</si>
  <si>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</si>
  <si>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</si>
  <si>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</si>
  <si>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</si>
  <si>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</si>
  <si>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</si>
  <si>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</si>
  <si>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</si>
  <si>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</si>
  <si>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</si>
  <si>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</si>
  <si>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</si>
  <si>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</si>
  <si>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</si>
  <si>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</si>
  <si>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</si>
  <si>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</si>
  <si>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</si>
  <si>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</si>
  <si>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</si>
  <si>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</si>
  <si>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</si>
  <si>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</si>
  <si>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</si>
  <si>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</si>
  <si>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</si>
  <si>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</si>
  <si>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</si>
  <si>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</si>
  <si>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</si>
  <si>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</si>
  <si>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</si>
  <si>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</si>
  <si>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</si>
  <si>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</si>
  <si>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</si>
  <si>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</si>
  <si>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</si>
  <si>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</si>
  <si>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</si>
  <si>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</si>
  <si>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</si>
  <si>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</si>
  <si>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</si>
  <si>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</si>
  <si>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</si>
  <si>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</si>
  <si>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</si>
  <si>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</si>
  <si>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</si>
  <si>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</si>
  <si>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</si>
  <si>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</si>
  <si>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</si>
  <si>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</si>
  <si>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</si>
  <si>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</si>
  <si>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</si>
  <si>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</si>
  <si>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</si>
  <si>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</si>
  <si>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</si>
  <si>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</si>
  <si>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</si>
  <si>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</si>
  <si>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</si>
  <si>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</si>
  <si>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</si>
  <si>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</si>
  <si>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</si>
  <si>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</si>
  <si>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</si>
  <si>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</si>
  <si>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</si>
  <si>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</si>
  <si>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</si>
  <si>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</si>
  <si>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</si>
  <si>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</si>
  <si>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</si>
  <si>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</si>
  <si>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</si>
  <si>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</si>
  <si>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</si>
  <si>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</si>
  <si>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</si>
  <si>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</si>
  <si>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</si>
  <si>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</si>
  <si>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</si>
  <si>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</si>
  <si>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</si>
  <si>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</si>
  <si>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</si>
  <si>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</si>
  <si>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</si>
  <si>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</si>
  <si>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</si>
  <si>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</si>
  <si>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</si>
  <si>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</si>
  <si>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</si>
  <si>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</si>
  <si>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</si>
  <si>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</si>
  <si>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</si>
  <si>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</si>
  <si>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</si>
  <si>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</si>
  <si>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</si>
  <si>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</si>
  <si>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</si>
  <si>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</si>
  <si>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</si>
  <si>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</si>
  <si>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</si>
  <si>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</si>
  <si>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</si>
  <si>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</si>
  <si>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</si>
  <si>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</si>
  <si>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</si>
  <si>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</si>
  <si>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</si>
  <si>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</si>
  <si>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</si>
  <si>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</si>
  <si>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</si>
  <si>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</si>
  <si>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</si>
  <si>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</si>
  <si>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</si>
  <si>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</si>
  <si>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</si>
  <si>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</si>
  <si>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</si>
  <si>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</si>
  <si>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</si>
  <si>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</si>
  <si>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</si>
  <si>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</si>
  <si>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</si>
  <si>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</si>
  <si>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</si>
  <si>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</si>
  <si>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</si>
  <si>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</si>
  <si>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</si>
  <si>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</si>
  <si>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</si>
  <si>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</si>
  <si>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</si>
  <si>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</si>
  <si>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</si>
  <si>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</si>
  <si>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</si>
  <si>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</si>
  <si>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</si>
  <si>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</si>
  <si>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</si>
  <si>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</si>
  <si>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</si>
  <si>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</si>
  <si>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</si>
  <si>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</si>
  <si>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</si>
  <si>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</si>
  <si>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</si>
  <si>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</si>
  <si>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</si>
  <si>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</si>
  <si>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</si>
  <si>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</si>
  <si>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</si>
  <si>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</si>
  <si>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</si>
  <si>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</si>
  <si>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</si>
  <si>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</si>
  <si>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</si>
  <si>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</si>
  <si>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</si>
  <si>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</si>
  <si>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</si>
  <si>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</si>
  <si>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</si>
  <si>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</si>
  <si>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</si>
  <si>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</si>
  <si>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</si>
  <si>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</si>
  <si>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</si>
  <si>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</si>
  <si>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</si>
  <si>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</si>
  <si>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</si>
  <si>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</si>
  <si>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</si>
  <si>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</si>
  <si>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</si>
  <si>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</si>
  <si>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</si>
  <si>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</si>
  <si>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</si>
  <si>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</si>
  <si>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</si>
  <si>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</si>
  <si>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</si>
  <si>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</si>
  <si>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</si>
  <si>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</si>
  <si>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</si>
  <si>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</si>
  <si>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</si>
  <si>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</si>
  <si>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</si>
  <si>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</si>
  <si>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</si>
  <si>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</si>
  <si>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</si>
  <si>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</si>
  <si>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</si>
  <si>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</si>
  <si>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</si>
  <si>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</si>
  <si>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</si>
  <si>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</si>
  <si>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</si>
  <si>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</si>
  <si>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</si>
  <si>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</si>
  <si>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</si>
  <si>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</si>
  <si>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</si>
  <si>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</si>
  <si>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</si>
  <si>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</si>
  <si>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</si>
  <si>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</si>
  <si>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</si>
  <si>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</si>
  <si>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</si>
  <si>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</si>
  <si>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</si>
  <si>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</si>
  <si>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</si>
  <si>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</si>
  <si>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</si>
  <si>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</si>
  <si>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</si>
  <si>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</si>
  <si>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</si>
  <si>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</si>
  <si>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</si>
  <si>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</si>
  <si>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</si>
  <si>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</si>
  <si>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</si>
  <si>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</si>
  <si>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</si>
  <si>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</si>
  <si>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</si>
  <si>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</si>
  <si>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</si>
  <si>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</si>
  <si>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</si>
  <si>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</si>
  <si>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</si>
  <si>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</si>
  <si>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</si>
  <si>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</si>
  <si>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</si>
  <si>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</si>
  <si>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</si>
  <si>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</si>
  <si>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</si>
  <si>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</si>
  <si>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</si>
  <si>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</si>
  <si>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</si>
  <si>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</si>
  <si>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</si>
  <si>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</si>
  <si>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</si>
  <si>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</si>
  <si>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</si>
  <si>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</si>
  <si>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</si>
  <si>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</si>
  <si>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</si>
  <si>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</si>
  <si>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</si>
  <si>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</si>
  <si>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</si>
  <si>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</si>
  <si>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</si>
  <si>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</si>
  <si>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</si>
  <si>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</si>
  <si>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</si>
  <si>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</si>
  <si>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</si>
  <si>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</si>
  <si>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</si>
  <si>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</si>
  <si>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</si>
  <si>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</si>
  <si>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</si>
  <si>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</si>
  <si>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</si>
  <si>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</si>
  <si>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</si>
  <si>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</si>
  <si>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</si>
  <si>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</si>
  <si>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</si>
  <si>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</si>
  <si>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</si>
  <si>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</si>
  <si>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</si>
  <si>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</si>
  <si>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</si>
  <si>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</si>
  <si>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</si>
  <si>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</si>
  <si>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</si>
  <si>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</si>
  <si>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</si>
  <si>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</si>
  <si>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</si>
  <si>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</si>
  <si>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</si>
  <si>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</si>
  <si>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</si>
  <si>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</si>
  <si>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</si>
  <si>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</si>
  <si>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</si>
  <si>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</si>
  <si>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</si>
  <si>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</si>
  <si>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</si>
  <si>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</si>
  <si>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</si>
  <si>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</si>
  <si>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</si>
  <si>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</si>
  <si>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</si>
  <si>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</si>
  <si>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</si>
  <si>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</si>
  <si>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</si>
  <si>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</si>
  <si>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</si>
  <si>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</si>
  <si>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</si>
  <si>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</si>
  <si>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</si>
  <si>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</si>
  <si>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</si>
  <si>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</si>
  <si>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</si>
  <si>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</si>
  <si>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</si>
  <si>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</si>
  <si>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</si>
  <si>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</si>
  <si>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</si>
  <si>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</si>
  <si>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</si>
  <si>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</si>
  <si>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</si>
  <si>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</si>
  <si>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</si>
  <si>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</si>
  <si>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</si>
  <si>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</si>
  <si>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</si>
  <si>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</si>
  <si>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</si>
  <si>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</si>
  <si>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</si>
  <si>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</si>
  <si>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</si>
  <si>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</si>
  <si>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</si>
  <si>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</si>
  <si>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</si>
  <si>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</si>
  <si>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</si>
  <si>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</si>
  <si>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</si>
  <si>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</si>
  <si>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</si>
  <si>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</si>
  <si>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</si>
  <si>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</si>
  <si>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</si>
  <si>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</si>
  <si>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</si>
  <si>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</si>
  <si>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</si>
  <si>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</si>
  <si>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</si>
  <si>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</si>
  <si>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</si>
  <si>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</si>
  <si>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</si>
  <si>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</si>
  <si>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</si>
  <si>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</si>
  <si>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</si>
  <si>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</si>
  <si>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</si>
  <si>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</si>
  <si>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</si>
  <si>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</si>
  <si>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</si>
  <si>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</si>
  <si>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</si>
  <si>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</si>
  <si>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</si>
  <si>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</si>
  <si>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</si>
  <si>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</si>
  <si>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</si>
  <si>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</si>
  <si>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</si>
  <si>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</si>
  <si>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</si>
  <si>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</si>
  <si>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</si>
  <si>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</si>
  <si>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</si>
  <si>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</si>
  <si>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</si>
  <si>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</si>
  <si>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</si>
  <si>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</si>
  <si>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</si>
  <si>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</si>
  <si>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</si>
  <si>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</si>
  <si>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</si>
  <si>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</si>
  <si>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</si>
  <si>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</si>
  <si>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</si>
  <si>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</si>
  <si>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</si>
  <si>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</si>
  <si>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</si>
  <si>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</si>
  <si>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</si>
  <si>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</si>
  <si>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</si>
  <si>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</si>
  <si>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</si>
  <si>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</si>
  <si>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</si>
  <si>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</si>
  <si>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</si>
  <si>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</si>
  <si>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</si>
  <si>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</si>
  <si>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</si>
  <si>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</si>
  <si>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</si>
  <si>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</si>
  <si>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</si>
  <si>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</si>
  <si>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</si>
  <si>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</si>
  <si>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</si>
  <si>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</si>
  <si>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</si>
  <si>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</si>
  <si>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</si>
  <si>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</si>
  <si>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</si>
  <si>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</si>
  <si>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</si>
  <si>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</si>
  <si>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</si>
  <si>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</si>
  <si>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</si>
  <si>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</si>
  <si>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</si>
  <si>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</si>
  <si>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</si>
  <si>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</si>
  <si>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</si>
  <si>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</si>
  <si>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</si>
  <si>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</si>
  <si>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</si>
  <si>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</si>
  <si>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</si>
  <si>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</si>
  <si>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</si>
  <si>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</si>
  <si>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</si>
  <si>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</si>
  <si>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</si>
  <si>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</si>
  <si>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</si>
  <si>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</si>
  <si>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</si>
  <si>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</si>
  <si>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</si>
  <si>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</si>
  <si>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</si>
  <si>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</si>
  <si>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</si>
  <si>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</si>
  <si>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</si>
  <si>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</si>
  <si>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</si>
  <si>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</si>
  <si>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</si>
  <si>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</si>
  <si>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</si>
  <si>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</si>
  <si>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</si>
  <si>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</si>
  <si>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</si>
  <si>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</si>
  <si>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</si>
  <si>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</si>
  <si>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</si>
  <si>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</si>
  <si>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</si>
  <si>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</si>
  <si>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</si>
  <si>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</si>
  <si>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</si>
  <si>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</si>
  <si>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</si>
  <si>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</si>
  <si>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</si>
  <si>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</si>
  <si>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</si>
  <si>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</si>
  <si>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</si>
  <si>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</si>
  <si>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</si>
  <si>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</si>
  <si>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</si>
  <si>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</si>
  <si>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</si>
  <si>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</si>
  <si>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</si>
  <si>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</si>
  <si>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</si>
  <si>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</si>
  <si>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</si>
  <si>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</si>
  <si>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</si>
  <si>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</si>
  <si>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</si>
  <si>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</si>
  <si>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</si>
  <si>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</si>
  <si>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</si>
  <si>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</si>
  <si>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</si>
  <si>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</si>
  <si>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</si>
  <si>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</si>
  <si>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</si>
  <si>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</si>
  <si>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</si>
  <si>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</si>
  <si>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</si>
  <si>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</si>
  <si>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</si>
  <si>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</si>
  <si>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</si>
  <si>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</si>
  <si>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</si>
  <si>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</si>
  <si>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</si>
  <si>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</si>
  <si>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</si>
  <si>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</si>
  <si>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</si>
  <si>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</si>
  <si>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</si>
  <si>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</si>
  <si>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</si>
  <si>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</si>
  <si>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</si>
  <si>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</si>
  <si>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</si>
  <si>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</si>
  <si>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</si>
  <si>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</si>
  <si>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</si>
  <si>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</si>
  <si>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</si>
  <si>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</si>
  <si>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</si>
  <si>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</si>
  <si>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</si>
  <si>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</si>
  <si>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</si>
  <si>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</si>
  <si>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</si>
  <si>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</si>
  <si>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</si>
  <si>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</si>
  <si>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</si>
  <si>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</si>
  <si>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</si>
  <si>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</si>
  <si>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</si>
  <si>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</si>
  <si>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</si>
  <si>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</si>
  <si>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</si>
  <si>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</si>
  <si>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</si>
  <si>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</si>
  <si>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</si>
  <si>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</si>
  <si>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</si>
  <si>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</si>
  <si>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</si>
  <si>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</si>
  <si>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</si>
  <si>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</si>
  <si>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</si>
  <si>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</si>
  <si>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</si>
  <si>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</si>
  <si>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</si>
  <si>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</si>
  <si>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</si>
  <si>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</si>
  <si>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</si>
  <si>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</si>
  <si>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</si>
  <si>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</si>
  <si>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</si>
  <si>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</si>
  <si>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</si>
  <si>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</si>
  <si>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</si>
  <si>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</si>
  <si>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</si>
  <si>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</si>
  <si>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</si>
  <si>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</si>
  <si>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</si>
  <si>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</si>
  <si>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</si>
  <si>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</si>
  <si>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</si>
  <si>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</si>
  <si>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</si>
  <si>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</si>
  <si>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</si>
  <si>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</si>
  <si>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</si>
  <si>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</si>
  <si>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</si>
  <si>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</si>
  <si>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</si>
  <si>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</si>
  <si>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</si>
  <si>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</si>
  <si>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</si>
  <si>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</si>
  <si>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</si>
  <si>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</si>
  <si>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</si>
  <si>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</si>
  <si>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</si>
  <si>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</si>
  <si>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</si>
  <si>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</si>
  <si>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</si>
  <si>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</si>
  <si>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</si>
  <si>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</si>
  <si>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</si>
  <si>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</si>
  <si>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</si>
  <si>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</si>
  <si>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</si>
  <si>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</si>
  <si>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</si>
  <si>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</si>
  <si>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</si>
  <si>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</si>
  <si>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</si>
  <si>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</si>
  <si>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</si>
  <si>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</si>
  <si>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</si>
  <si>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</si>
  <si>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</si>
  <si>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</si>
  <si>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</si>
  <si>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</si>
  <si>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</si>
  <si>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</si>
  <si>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</si>
  <si>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</si>
  <si>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</si>
  <si>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</si>
  <si>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</si>
  <si>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</si>
  <si>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</si>
  <si>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</si>
  <si>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</si>
  <si>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</si>
  <si>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</si>
  <si>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</si>
  <si>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</si>
  <si>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</si>
  <si>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</si>
  <si>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</si>
  <si>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</si>
  <si>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</si>
  <si>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</si>
  <si>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</si>
  <si>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</si>
  <si>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</si>
  <si>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</si>
  <si>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</si>
  <si>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</si>
  <si>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</si>
  <si>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</si>
  <si>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</si>
  <si>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</si>
  <si>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</si>
  <si>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</si>
  <si>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</si>
  <si>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</si>
  <si>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</si>
  <si>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</si>
  <si>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</si>
  <si>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</si>
  <si>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</si>
  <si>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</si>
  <si>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</si>
  <si>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</si>
  <si>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</si>
  <si>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</si>
  <si>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</si>
  <si>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</si>
  <si>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</si>
  <si>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</si>
  <si>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</si>
  <si>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</si>
  <si>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</si>
  <si>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</si>
  <si>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</si>
  <si>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</si>
  <si>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</si>
  <si>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</si>
  <si>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</si>
  <si>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</si>
  <si>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</si>
  <si>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</si>
  <si>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</si>
  <si>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</si>
  <si>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</si>
  <si>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</si>
  <si>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</si>
  <si>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</si>
  <si>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</si>
  <si>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</si>
  <si>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</si>
  <si>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</si>
  <si>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</si>
  <si>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</si>
  <si>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</si>
  <si>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</si>
  <si>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</si>
  <si>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</si>
  <si>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</si>
  <si>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</si>
  <si>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</si>
  <si>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</si>
  <si>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</si>
  <si>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</si>
  <si>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</si>
  <si>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</si>
  <si>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</si>
  <si>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</si>
  <si>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</si>
  <si>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</si>
  <si>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</si>
  <si>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</si>
  <si>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</si>
  <si>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</si>
  <si>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</si>
  <si>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</si>
  <si>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</si>
  <si>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</si>
  <si>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</si>
  <si>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</si>
  <si>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</si>
  <si>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</si>
  <si>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</si>
  <si>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</si>
  <si>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</si>
  <si>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</si>
  <si>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</si>
  <si>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</si>
  <si>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</si>
  <si>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</si>
  <si>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</si>
  <si>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</si>
  <si>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</si>
  <si>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</si>
  <si>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</si>
  <si>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</si>
  <si>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</si>
  <si>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</si>
  <si>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</si>
  <si>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</si>
  <si>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</si>
  <si>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</si>
  <si>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</si>
  <si>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</si>
  <si>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</si>
  <si>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</si>
  <si>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</si>
  <si>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</si>
  <si>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</si>
  <si>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</si>
  <si>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</si>
  <si>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</si>
  <si>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</si>
  <si>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</si>
  <si>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</si>
  <si>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</si>
  <si>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</si>
  <si>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</si>
  <si>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</si>
  <si>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</si>
  <si>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</si>
  <si>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</si>
  <si>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</si>
  <si>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</si>
  <si>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</si>
  <si>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</si>
  <si>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</si>
  <si>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</si>
  <si>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</si>
  <si>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</si>
  <si>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</si>
  <si>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</si>
  <si>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</si>
  <si>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</si>
  <si>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</si>
  <si>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</si>
  <si>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</si>
  <si>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</si>
  <si>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</si>
  <si>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</si>
  <si>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</si>
  <si>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</si>
  <si>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</si>
  <si>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</si>
  <si>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</si>
  <si>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</si>
  <si>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</si>
  <si>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</si>
  <si>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</si>
  <si>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</si>
  <si>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</si>
  <si>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</si>
  <si>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</si>
  <si>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</si>
  <si>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</si>
  <si>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</si>
  <si>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</si>
  <si>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</si>
  <si>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</si>
  <si>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</si>
  <si>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</si>
  <si>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</si>
  <si>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</si>
  <si>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</si>
  <si>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</si>
  <si>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</si>
  <si>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</si>
  <si>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</si>
  <si>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</si>
  <si>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</si>
  <si>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</si>
  <si>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</si>
  <si>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</si>
  <si>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</si>
  <si>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</si>
  <si>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</si>
  <si>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</si>
  <si>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</si>
  <si>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</si>
  <si>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</si>
  <si>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</si>
  <si>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</si>
  <si>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</si>
  <si>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</si>
  <si>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</si>
  <si>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</si>
  <si>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</si>
  <si>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</si>
  <si>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</si>
  <si>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</si>
  <si>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</si>
  <si>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</si>
  <si>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</si>
  <si>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</si>
  <si>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</si>
  <si>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</si>
  <si>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</si>
  <si>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</si>
  <si>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</si>
  <si>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</si>
  <si>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</si>
  <si>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</si>
  <si>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</si>
  <si>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</si>
  <si>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</si>
  <si>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</si>
  <si>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</si>
  <si>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</si>
  <si>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</si>
  <si>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</si>
  <si>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</si>
  <si>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</si>
  <si>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</si>
  <si>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</si>
  <si>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</si>
  <si>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</si>
  <si>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</si>
  <si>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</si>
  <si>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</si>
  <si>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</si>
  <si>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</si>
  <si>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</si>
  <si>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</si>
  <si>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</si>
  <si>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</si>
  <si>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</si>
  <si>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</si>
  <si>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</si>
  <si>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</si>
  <si>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</si>
  <si>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</si>
  <si>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</si>
  <si>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</si>
  <si>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</si>
  <si>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</si>
  <si>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</si>
  <si>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</si>
  <si>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</si>
  <si>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</si>
  <si>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</si>
  <si>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</si>
  <si>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</si>
  <si>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</si>
  <si>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</si>
  <si>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</si>
  <si>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</si>
  <si>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</si>
  <si>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</si>
  <si>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</si>
  <si>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</si>
  <si>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</si>
  <si>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</si>
  <si>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</si>
  <si>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</si>
  <si>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</si>
  <si>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</si>
  <si>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</si>
  <si>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</si>
  <si>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</si>
  <si>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</si>
  <si>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</si>
  <si>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</si>
  <si>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</si>
  <si>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</si>
  <si>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</si>
  <si>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</si>
  <si>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</si>
  <si>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</si>
  <si>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</si>
  <si>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</si>
  <si>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</si>
  <si>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</si>
  <si>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</si>
  <si>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</si>
  <si>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</si>
  <si>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</si>
  <si>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</si>
  <si>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</si>
  <si>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</si>
  <si>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</si>
  <si>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</si>
  <si>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</si>
  <si>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</si>
  <si>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</si>
  <si>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</si>
  <si>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</si>
  <si>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</si>
  <si>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</si>
  <si>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</si>
  <si>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</si>
  <si>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</si>
  <si>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</si>
  <si>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</si>
  <si>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</si>
  <si>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</si>
  <si>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</si>
  <si>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</si>
  <si>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</si>
  <si>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</si>
  <si>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</si>
  <si>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</si>
  <si>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</si>
  <si>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</si>
  <si>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</si>
  <si>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</si>
  <si>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</si>
  <si>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</si>
  <si>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</si>
  <si>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</si>
  <si>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</si>
  <si>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</si>
  <si>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</si>
  <si>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</si>
  <si>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</si>
  <si>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</si>
  <si>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</si>
  <si>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</si>
  <si>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</si>
  <si>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</si>
  <si>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</si>
  <si>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</si>
  <si>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</si>
  <si>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</si>
  <si>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</si>
  <si>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</si>
  <si>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</si>
  <si>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</si>
  <si>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</si>
  <si>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</si>
  <si>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</si>
  <si>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</si>
  <si>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</si>
  <si>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</si>
  <si>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</si>
  <si>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</si>
  <si>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</si>
  <si>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</si>
  <si>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</si>
  <si>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</si>
  <si>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</si>
  <si>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</si>
  <si>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</si>
  <si>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</si>
  <si>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</si>
  <si>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</si>
  <si>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</si>
  <si>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</si>
  <si>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</si>
  <si>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</si>
  <si>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</si>
  <si>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</si>
  <si>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</si>
  <si>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</si>
  <si>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</si>
  <si>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</si>
  <si>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</si>
  <si>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</si>
  <si>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</si>
  <si>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</si>
  <si>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</si>
  <si>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</si>
  <si>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</si>
  <si>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</si>
  <si>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</si>
  <si>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</si>
  <si>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</si>
  <si>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</si>
  <si>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</si>
  <si>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</si>
  <si>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</si>
  <si>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</si>
  <si>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</si>
  <si>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</si>
  <si>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</si>
  <si>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</si>
  <si>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</si>
  <si>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</si>
  <si>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</si>
  <si>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</si>
  <si>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</si>
  <si>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</si>
  <si>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</si>
  <si>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</si>
  <si>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</si>
  <si>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</si>
  <si>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</si>
  <si>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</si>
  <si>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</si>
  <si>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</si>
  <si>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</si>
  <si>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</si>
  <si>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</si>
  <si>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</si>
  <si>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</si>
  <si>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</si>
  <si>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</si>
  <si>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</si>
  <si>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</si>
  <si>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</si>
  <si>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</si>
  <si>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</si>
  <si>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</si>
  <si>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</si>
  <si>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</si>
  <si>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</si>
  <si>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</si>
  <si>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</si>
  <si>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</si>
  <si>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</si>
  <si>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</si>
  <si>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</si>
  <si>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</si>
  <si>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</si>
  <si>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</si>
  <si>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</si>
  <si>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</si>
  <si>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</si>
  <si>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</si>
  <si>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</si>
  <si>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</si>
  <si>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</si>
  <si>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</si>
  <si>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</si>
  <si>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</si>
  <si>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</si>
  <si>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</si>
  <si>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</si>
  <si>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</si>
  <si>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</si>
  <si>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</si>
  <si>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</si>
  <si>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</si>
  <si>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</si>
  <si>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</si>
  <si>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</si>
  <si>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</si>
  <si>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</si>
  <si>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</si>
  <si>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</si>
  <si>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</si>
  <si>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</si>
  <si>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</si>
  <si>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</si>
  <si>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</si>
  <si>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</si>
  <si>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</si>
  <si>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</si>
  <si>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</si>
  <si>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</si>
  <si>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</si>
  <si>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</si>
  <si>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</si>
  <si>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</si>
  <si>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</si>
  <si>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</si>
  <si>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</si>
  <si>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</si>
  <si>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</si>
  <si>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</si>
  <si>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</si>
  <si>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</si>
  <si>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</si>
  <si>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</si>
  <si>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</si>
  <si>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</si>
  <si>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</si>
  <si>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</si>
  <si>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</si>
  <si>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</si>
  <si>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</si>
  <si>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</si>
  <si>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</si>
  <si>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</si>
  <si>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</si>
  <si>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</si>
  <si>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</si>
  <si>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</si>
  <si>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</si>
  <si>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</si>
  <si>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</si>
  <si>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</si>
  <si>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</si>
  <si>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</si>
  <si>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</si>
  <si>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</si>
  <si>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</si>
  <si>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</si>
  <si>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</si>
  <si>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</si>
  <si>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</si>
  <si>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</si>
  <si>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</si>
  <si>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</si>
  <si>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</si>
  <si>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</si>
  <si>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</si>
  <si>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</si>
  <si>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</si>
  <si>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</si>
  <si>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</si>
  <si>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</si>
  <si>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</si>
  <si>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</si>
  <si>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</si>
  <si>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</si>
  <si>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</si>
  <si>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</si>
  <si>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</si>
  <si>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</si>
  <si>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</si>
  <si>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</si>
  <si>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</si>
  <si>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</si>
  <si>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</si>
  <si>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</si>
  <si>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</si>
  <si>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</si>
  <si>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</si>
  <si>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</si>
  <si>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</si>
  <si>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</si>
  <si>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</si>
  <si>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</si>
  <si>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</si>
  <si>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</si>
  <si>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</si>
  <si>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</si>
  <si>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</si>
  <si>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</si>
  <si>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</si>
  <si>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</si>
  <si>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</si>
  <si>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</si>
  <si>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</si>
  <si>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</si>
  <si>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</si>
  <si>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</si>
  <si>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</si>
  <si>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</si>
  <si>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</si>
  <si>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</si>
  <si>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</si>
  <si>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</si>
  <si>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</si>
  <si>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</si>
  <si>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</si>
  <si>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</si>
  <si>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</si>
  <si>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</si>
  <si>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</si>
  <si>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</si>
  <si>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</si>
  <si>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</si>
  <si>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</si>
  <si>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</si>
  <si>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</si>
  <si>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</si>
  <si>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</si>
  <si>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</si>
  <si>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</si>
  <si>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</si>
  <si>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</si>
  <si>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</si>
  <si>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</si>
  <si>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</si>
  <si>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</si>
  <si>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</si>
  <si>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</si>
  <si>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</si>
  <si>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</si>
  <si>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</si>
  <si>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</si>
  <si>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</si>
  <si>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</si>
  <si>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</si>
  <si>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</si>
  <si>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</si>
  <si>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</si>
  <si>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</si>
  <si>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</si>
  <si>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</si>
  <si>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</si>
  <si>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</si>
  <si>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</si>
  <si>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</si>
  <si>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</si>
  <si>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</si>
  <si>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</si>
  <si>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</si>
  <si>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</si>
  <si>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</si>
  <si>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</si>
  <si>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</si>
  <si>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</si>
  <si>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</si>
  <si>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</si>
  <si>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</si>
  <si>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</si>
  <si>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</si>
  <si>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</si>
  <si>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</si>
  <si>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</si>
  <si>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</si>
  <si>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</si>
  <si>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</si>
  <si>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</si>
  <si>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</si>
  <si>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</si>
  <si>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</si>
  <si>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</si>
  <si>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</si>
  <si>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</si>
  <si>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</si>
  <si>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</si>
  <si>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</si>
  <si>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</si>
  <si>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</si>
  <si>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</si>
  <si>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</si>
  <si>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</si>
  <si>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</si>
  <si>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</si>
  <si>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</si>
  <si>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</si>
  <si>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</si>
  <si>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</si>
  <si>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</si>
  <si>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</si>
  <si>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</si>
  <si>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</si>
  <si>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</si>
  <si>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</si>
  <si>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</si>
  <si>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</si>
  <si>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</si>
  <si>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</si>
  <si>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</si>
  <si>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</si>
  <si>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</si>
  <si>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</si>
  <si>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</si>
  <si>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</si>
  <si>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</si>
  <si>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</si>
  <si>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</si>
  <si>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</si>
  <si>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</si>
  <si>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</si>
  <si>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</si>
  <si>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</si>
  <si>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</si>
  <si>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</si>
  <si>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</si>
  <si>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</si>
  <si>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</si>
  <si>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</si>
  <si>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</si>
  <si>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</si>
  <si>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</si>
  <si>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</si>
  <si>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</si>
  <si>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</si>
  <si>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</si>
  <si>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</si>
  <si>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</si>
  <si>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</si>
  <si>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</si>
  <si>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</si>
  <si>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</si>
  <si>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</si>
  <si>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</si>
  <si>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</si>
  <si>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</si>
  <si>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</si>
  <si>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</si>
  <si>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</si>
  <si>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</si>
  <si>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</si>
  <si>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</si>
  <si>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</si>
  <si>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</si>
  <si>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</si>
  <si>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</si>
  <si>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</si>
  <si>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</si>
  <si>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</si>
  <si>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</si>
  <si>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</si>
  <si>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</si>
  <si>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</si>
  <si>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</si>
  <si>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</si>
  <si>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</si>
  <si>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</si>
  <si>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</si>
  <si>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</si>
  <si>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</si>
  <si>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</si>
  <si>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</si>
  <si>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</si>
  <si>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</si>
  <si>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</si>
  <si>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</si>
  <si>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</si>
  <si>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</si>
  <si>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</si>
  <si>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</si>
  <si>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</si>
  <si>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</si>
  <si>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</si>
  <si>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</si>
  <si>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</si>
  <si>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</si>
  <si>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</si>
  <si>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</si>
  <si>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</si>
  <si>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</si>
  <si>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</si>
  <si>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</si>
  <si>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</si>
  <si>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</si>
  <si>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</si>
  <si>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</si>
  <si>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</si>
  <si>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</si>
  <si>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</si>
  <si>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</si>
  <si>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</si>
  <si>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</si>
  <si>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</si>
  <si>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</si>
  <si>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</si>
  <si>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</si>
  <si>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</si>
  <si>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</si>
  <si>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</si>
  <si>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</si>
  <si>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</si>
  <si>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</si>
  <si>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</si>
  <si>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</si>
  <si>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</si>
  <si>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</si>
  <si>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</si>
  <si>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</si>
  <si>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</si>
  <si>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</si>
  <si>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</si>
  <si>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</si>
  <si>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</si>
  <si>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</si>
  <si>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</si>
  <si>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</si>
  <si>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</si>
  <si>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</si>
  <si>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</si>
  <si>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</si>
  <si>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</si>
  <si>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</si>
  <si>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</si>
  <si>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</si>
  <si>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</si>
  <si>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</si>
  <si>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</si>
  <si>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</si>
  <si>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</si>
  <si>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</si>
  <si>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</si>
  <si>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</si>
  <si>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</si>
  <si>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</si>
  <si>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</si>
  <si>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</si>
  <si>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</si>
  <si>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</si>
  <si>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</si>
  <si>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</si>
  <si>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</si>
  <si>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</si>
  <si>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</si>
  <si>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</si>
  <si>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</si>
  <si>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</si>
  <si>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</si>
  <si>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</si>
  <si>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</si>
  <si>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</si>
  <si>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</si>
  <si>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</si>
  <si>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</si>
  <si>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</si>
  <si>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</si>
  <si>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</si>
  <si>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</si>
  <si>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</si>
  <si>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</si>
  <si>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</si>
  <si>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</si>
  <si>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</si>
  <si>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</si>
  <si>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</si>
  <si>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</si>
  <si>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</si>
  <si>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</si>
  <si>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</si>
  <si>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</si>
  <si>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</si>
  <si>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</si>
  <si>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</si>
  <si>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</si>
  <si>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</si>
  <si>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</si>
  <si>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</si>
  <si>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</si>
  <si>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</si>
  <si>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</si>
  <si>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</si>
  <si>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</si>
  <si>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</si>
  <si>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</si>
  <si>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</si>
  <si>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</si>
  <si>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</si>
  <si>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</si>
  <si>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</si>
  <si>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</si>
  <si>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</si>
  <si>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</si>
  <si>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</si>
  <si>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</si>
  <si>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</si>
  <si>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</si>
  <si>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</si>
  <si>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</si>
  <si>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</si>
  <si>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</si>
  <si>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</si>
  <si>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</si>
  <si>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</si>
  <si>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</si>
  <si>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</si>
  <si>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</si>
  <si>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</si>
  <si>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</si>
  <si>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</si>
  <si>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</si>
  <si>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</si>
  <si>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</si>
  <si>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</si>
  <si>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</si>
  <si>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</si>
  <si>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</si>
  <si>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</si>
  <si>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</si>
  <si>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</si>
  <si>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</si>
  <si>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</si>
  <si>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</si>
  <si>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</si>
  <si>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</si>
  <si>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</si>
  <si>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</si>
  <si>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</si>
  <si>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</si>
  <si>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</si>
  <si>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</si>
  <si>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</si>
  <si>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</si>
  <si>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</si>
  <si>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</si>
  <si>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</si>
  <si>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</si>
  <si>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</si>
  <si>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</si>
  <si>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</si>
  <si>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</si>
  <si>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</si>
  <si>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</si>
  <si>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</si>
  <si>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</si>
  <si>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</si>
  <si>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</si>
  <si>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</si>
  <si>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</si>
  <si>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</si>
  <si>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</si>
  <si>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</si>
  <si>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</si>
  <si>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</si>
  <si>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</si>
  <si>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</si>
  <si>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</si>
  <si>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</si>
  <si>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</si>
  <si>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</si>
  <si>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</si>
  <si>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</si>
  <si>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</si>
  <si>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</si>
  <si>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</si>
  <si>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</si>
  <si>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</si>
  <si>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</si>
  <si>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</si>
  <si>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</si>
  <si>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</si>
  <si>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</si>
  <si>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</si>
  <si>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</si>
  <si>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</si>
  <si>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</si>
  <si>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</si>
  <si>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</si>
  <si>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</si>
  <si>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</si>
  <si>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</si>
  <si>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</si>
  <si>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</si>
  <si>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</si>
  <si>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</si>
  <si>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</si>
  <si>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</si>
  <si>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</si>
  <si>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</si>
  <si>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</si>
  <si>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</si>
  <si>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</si>
  <si>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</si>
  <si>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</si>
  <si>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</si>
  <si>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</si>
  <si>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</si>
  <si>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</si>
  <si>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</si>
  <si>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</si>
  <si>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</si>
  <si>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</si>
  <si>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</si>
  <si>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</si>
  <si>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</si>
  <si>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</si>
  <si>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</si>
  <si>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</si>
  <si>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</si>
  <si>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</si>
  <si>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</si>
  <si>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</si>
  <si>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</si>
  <si>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</si>
  <si>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</si>
  <si>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</si>
  <si>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</si>
  <si>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</si>
  <si>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</si>
  <si>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</si>
  <si>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</si>
  <si>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</si>
  <si>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</si>
  <si>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</si>
  <si>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</si>
  <si>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</si>
  <si>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</si>
  <si>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</si>
  <si>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</si>
  <si>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</si>
  <si>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</si>
  <si>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</si>
  <si>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</si>
  <si>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</si>
  <si>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</si>
  <si>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</si>
  <si>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</si>
  <si>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</si>
  <si>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</si>
  <si>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</si>
  <si>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</si>
  <si>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</si>
  <si>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</si>
  <si>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</si>
  <si>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</si>
  <si>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</si>
  <si>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</si>
  <si>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</si>
  <si>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</si>
  <si>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</si>
  <si>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</si>
  <si>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</si>
  <si>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</si>
  <si>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</si>
  <si>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</si>
  <si>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</si>
  <si>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</si>
  <si>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</si>
  <si>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</si>
  <si>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</si>
  <si>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</si>
  <si>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</si>
  <si>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</si>
  <si>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</si>
  <si>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</si>
  <si>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</si>
  <si>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</si>
  <si>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</si>
  <si>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</si>
  <si>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</si>
  <si>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</si>
  <si>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</si>
  <si>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</si>
  <si>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</si>
  <si>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</si>
  <si>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</si>
  <si>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</si>
  <si>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</si>
  <si>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</si>
  <si>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</si>
  <si>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</si>
  <si>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</si>
  <si>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</si>
  <si>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</si>
  <si>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</si>
  <si>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</si>
  <si>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</si>
  <si>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</si>
  <si>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</si>
  <si>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</si>
  <si>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</si>
  <si>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</si>
  <si>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</si>
  <si>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</si>
  <si>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</si>
  <si>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</si>
  <si>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</si>
  <si>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</si>
  <si>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</si>
  <si>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</si>
  <si>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</si>
  <si>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</si>
  <si>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</si>
  <si>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</si>
  <si>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</si>
  <si>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</si>
  <si>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</si>
  <si>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</si>
  <si>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</si>
  <si>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</si>
  <si>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</si>
  <si>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</si>
  <si>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</si>
  <si>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</si>
  <si>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</si>
  <si>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</si>
  <si>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</si>
  <si>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</si>
  <si>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</si>
  <si>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</si>
  <si>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</si>
  <si>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</si>
  <si>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</si>
  <si>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</si>
  <si>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</si>
  <si>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</si>
  <si>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</si>
  <si>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</si>
  <si>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</si>
  <si>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</si>
  <si>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</si>
  <si>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</si>
  <si>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</si>
  <si>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</si>
  <si>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</si>
  <si>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</si>
  <si>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</si>
  <si>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</si>
  <si>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</si>
  <si>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</si>
  <si>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</si>
  <si>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</si>
  <si>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</si>
  <si>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</si>
  <si>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</si>
  <si>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</si>
  <si>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</si>
  <si>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</si>
  <si>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</si>
  <si>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</si>
  <si>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</si>
  <si>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</si>
  <si>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</si>
  <si>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</si>
  <si>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</si>
  <si>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</si>
  <si>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</si>
  <si>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</si>
  <si>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</si>
  <si>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</si>
  <si>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</si>
  <si>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</si>
  <si>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</si>
  <si>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</si>
  <si>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</si>
  <si>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</si>
  <si>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</si>
  <si>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</si>
  <si>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</si>
  <si>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</si>
  <si>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</si>
  <si>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</si>
  <si>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</si>
  <si>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</si>
  <si>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</si>
  <si>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</si>
  <si>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</si>
  <si>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</si>
  <si>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</si>
  <si>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</si>
  <si>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</si>
  <si>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</si>
  <si>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</si>
  <si>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</si>
  <si>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</si>
  <si>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</si>
  <si>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</si>
  <si>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</si>
  <si>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</si>
  <si>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</si>
  <si>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</si>
  <si>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</si>
  <si>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</si>
  <si>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</si>
  <si>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</si>
  <si>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</si>
  <si>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</si>
  <si>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</si>
  <si>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</si>
  <si>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</si>
  <si>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</si>
  <si>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</si>
  <si>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</si>
  <si>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</si>
  <si>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</si>
  <si>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</si>
  <si>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</si>
  <si>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</si>
  <si>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</si>
  <si>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</si>
  <si>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</si>
  <si>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</si>
  <si>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</si>
  <si>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</si>
  <si>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</si>
  <si>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</si>
  <si>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</si>
  <si>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</si>
  <si>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</si>
  <si>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</si>
  <si>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</si>
  <si>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</si>
  <si>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</si>
  <si>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</si>
  <si>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</si>
  <si>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</si>
  <si>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</si>
  <si>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</si>
  <si>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</si>
  <si>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</si>
  <si>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</si>
  <si>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</si>
  <si>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</si>
  <si>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</si>
  <si>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</si>
  <si>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</si>
  <si>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</si>
  <si>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</si>
  <si>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</si>
  <si>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</si>
  <si>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</si>
  <si>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</si>
  <si>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</si>
  <si>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</si>
  <si>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</si>
  <si>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</si>
  <si>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</si>
  <si>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</si>
  <si>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</si>
  <si>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</si>
  <si>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</si>
  <si>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</si>
  <si>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</si>
  <si>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</si>
  <si>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</si>
  <si>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</si>
  <si>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</si>
  <si>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</si>
  <si>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</si>
  <si>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</si>
  <si>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</si>
  <si>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</si>
  <si>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</si>
  <si>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</si>
  <si>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</si>
  <si>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</si>
  <si>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</si>
  <si>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</si>
  <si>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</si>
  <si>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</si>
  <si>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</si>
  <si>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</si>
  <si>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</si>
  <si>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</si>
  <si>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</si>
  <si>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</si>
  <si>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</si>
  <si>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</si>
  <si>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</si>
  <si>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</si>
  <si>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</si>
  <si>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</si>
  <si>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</si>
  <si>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</si>
  <si>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</si>
  <si>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</si>
  <si>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</si>
  <si>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</si>
  <si>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</si>
  <si>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</si>
  <si>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</si>
  <si>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</si>
  <si>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</si>
  <si>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</si>
  <si>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</si>
  <si>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</si>
  <si>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</si>
  <si>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</si>
  <si>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</si>
  <si>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</si>
  <si>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</si>
  <si>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</si>
  <si>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</si>
  <si>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</si>
  <si>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</si>
  <si>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</si>
  <si>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</si>
  <si>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</si>
  <si>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</si>
  <si>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</si>
  <si>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</si>
  <si>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</si>
  <si>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</si>
  <si>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</si>
  <si>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</si>
  <si>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</si>
  <si>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</si>
  <si>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</si>
  <si>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</si>
  <si>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</si>
  <si>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</si>
  <si>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</si>
  <si>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</si>
  <si>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</si>
  <si>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</si>
  <si>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</si>
  <si>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</si>
  <si>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</si>
  <si>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</si>
  <si>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</si>
  <si>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</si>
  <si>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</si>
  <si>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</si>
  <si>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</si>
  <si>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</si>
  <si>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</si>
  <si>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</si>
  <si>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</si>
  <si>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</si>
  <si>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</si>
  <si>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</si>
  <si>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</si>
  <si>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</si>
  <si>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</si>
  <si>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</si>
  <si>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</si>
  <si>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</si>
  <si>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</si>
  <si>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</si>
  <si>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</si>
  <si>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</si>
  <si>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</si>
  <si>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</si>
  <si>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</si>
  <si>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</si>
  <si>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</si>
  <si>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</si>
  <si>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</si>
  <si>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</si>
  <si>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</si>
  <si>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</si>
  <si>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</si>
  <si>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</si>
  <si>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</si>
  <si>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</si>
  <si>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</si>
  <si>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</si>
  <si>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</si>
  <si>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</si>
  <si>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</si>
  <si>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</si>
  <si>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</si>
  <si>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</si>
  <si>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</si>
  <si>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</si>
  <si>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</si>
  <si>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</si>
  <si>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</si>
  <si>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</si>
  <si>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</si>
  <si>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</si>
  <si>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</si>
  <si>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</si>
  <si>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</si>
  <si>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</si>
  <si>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</si>
  <si>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</si>
  <si>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</si>
  <si>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</si>
  <si>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</si>
  <si>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</si>
  <si>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</si>
  <si>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</si>
  <si>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</si>
  <si>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</si>
  <si>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</si>
  <si>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</si>
  <si>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</si>
  <si>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</si>
  <si>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</si>
  <si>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</si>
  <si>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</si>
  <si>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</si>
  <si>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</si>
  <si>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</si>
  <si>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</si>
  <si>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</si>
  <si>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</si>
  <si>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</si>
  <si>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</si>
  <si>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</si>
  <si>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</si>
  <si>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</si>
  <si>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</si>
  <si>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</si>
  <si>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</si>
  <si>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</si>
  <si>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</si>
  <si>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</si>
  <si>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</si>
  <si>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</si>
  <si>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</si>
  <si>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</si>
  <si>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</si>
  <si>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</si>
  <si>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</si>
  <si>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</si>
  <si>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</si>
  <si>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</si>
  <si>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</si>
  <si>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</si>
  <si>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</si>
  <si>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</si>
  <si>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</si>
  <si>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</si>
  <si>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</si>
  <si>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</si>
  <si>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</si>
  <si>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</si>
  <si>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</si>
  <si>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</si>
  <si>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</si>
  <si>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</si>
  <si>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</si>
  <si>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</si>
  <si>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</si>
  <si>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</si>
  <si>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</si>
  <si>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</si>
  <si>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</si>
  <si>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</si>
  <si>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</si>
  <si>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</si>
  <si>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</si>
  <si>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</si>
  <si>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</si>
  <si>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</si>
  <si>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</si>
  <si>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</si>
  <si>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</si>
  <si>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</si>
  <si>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</si>
  <si>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</si>
  <si>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</si>
  <si>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</si>
  <si>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</si>
  <si>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</si>
  <si>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</si>
  <si>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</si>
  <si>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</si>
  <si>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</si>
  <si>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</si>
  <si>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</si>
  <si>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</si>
  <si>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</si>
  <si>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</si>
  <si>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</si>
  <si>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</si>
  <si>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</si>
  <si>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</si>
  <si>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</si>
  <si>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</si>
  <si>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</si>
  <si>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</si>
  <si>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</si>
  <si>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</si>
  <si>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</si>
  <si>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</si>
  <si>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</si>
  <si>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</si>
  <si>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</si>
  <si>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</si>
  <si>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</si>
  <si>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</si>
  <si>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</si>
  <si>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</si>
  <si>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</si>
  <si>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</si>
  <si>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</si>
  <si>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</si>
  <si>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</si>
  <si>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</si>
  <si>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</si>
  <si>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</si>
  <si>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</si>
  <si>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</si>
  <si>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</si>
  <si>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</si>
  <si>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</si>
  <si>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</si>
  <si>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</si>
  <si>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</si>
  <si>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</si>
  <si>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</si>
  <si>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</si>
  <si>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</si>
  <si>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</si>
  <si>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</si>
  <si>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</si>
  <si>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</si>
  <si>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</si>
  <si>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</si>
  <si>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</si>
  <si>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</si>
  <si>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</si>
  <si>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</si>
  <si>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</si>
  <si>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</si>
  <si>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</si>
  <si>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</si>
  <si>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</si>
  <si>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</si>
  <si>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</si>
  <si>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</si>
  <si>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</si>
  <si>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</si>
  <si>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</si>
  <si>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</si>
  <si>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</si>
  <si>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</si>
  <si>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</si>
  <si>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</si>
  <si>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</si>
  <si>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</si>
  <si>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</si>
  <si>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</si>
  <si>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</si>
  <si>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</si>
  <si>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</si>
  <si>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</si>
  <si>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</si>
  <si>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</si>
  <si>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</si>
  <si>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</si>
  <si>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</si>
  <si>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</si>
  <si>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</si>
  <si>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</si>
  <si>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</si>
  <si>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</si>
  <si>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</si>
  <si>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</si>
  <si>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</si>
  <si>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</si>
  <si>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</si>
  <si>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</si>
  <si>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</si>
  <si>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</si>
  <si>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</si>
  <si>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</si>
  <si>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</si>
  <si>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</si>
  <si>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</si>
  <si>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</si>
  <si>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</si>
  <si>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</si>
  <si>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</si>
  <si>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</si>
  <si>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</si>
  <si>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</si>
  <si>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</si>
  <si>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</si>
  <si>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</si>
  <si>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</si>
  <si>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</si>
  <si>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</si>
  <si>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</si>
  <si>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</si>
  <si>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</si>
  <si>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</si>
  <si>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</si>
  <si>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</si>
  <si>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</si>
  <si>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</si>
  <si>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</si>
  <si>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</si>
  <si>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</si>
  <si>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</si>
  <si>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</si>
  <si>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</si>
  <si>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</si>
  <si>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</si>
  <si>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</si>
  <si>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</si>
  <si>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</si>
  <si>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</si>
  <si>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</si>
  <si>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</si>
  <si>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</si>
  <si>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</si>
  <si>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</si>
  <si>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</si>
  <si>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</si>
  <si>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</si>
  <si>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</si>
  <si>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</si>
  <si>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</si>
  <si>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</si>
  <si>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</si>
  <si>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</si>
  <si>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</si>
  <si>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</si>
  <si>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</si>
  <si>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</si>
  <si>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</si>
  <si>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</si>
  <si>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</si>
  <si>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</si>
  <si>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</si>
  <si>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</si>
  <si>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</si>
  <si>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</si>
  <si>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</si>
  <si>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</si>
  <si>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</si>
  <si>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</si>
  <si>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</si>
  <si>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</si>
  <si>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</si>
  <si>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</si>
  <si>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</si>
  <si>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</si>
  <si>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</si>
  <si>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</si>
  <si>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</si>
  <si>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</si>
  <si>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</si>
  <si>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</si>
  <si>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</si>
  <si>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</si>
  <si>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</si>
  <si>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</si>
  <si>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</si>
  <si>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</si>
  <si>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</si>
  <si>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</si>
  <si>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</si>
  <si>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</si>
  <si>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</si>
  <si>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</si>
  <si>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</si>
  <si>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</si>
  <si>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</si>
  <si>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</si>
  <si>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</si>
  <si>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</si>
  <si>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</si>
  <si>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</si>
  <si>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</si>
  <si>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</si>
  <si>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</si>
  <si>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</si>
  <si>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</si>
  <si>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</si>
  <si>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</si>
  <si>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</si>
  <si>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</si>
  <si>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</si>
  <si>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</si>
  <si>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</si>
  <si>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</si>
  <si>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</si>
  <si>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</si>
  <si>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</si>
  <si>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</si>
  <si>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</si>
  <si>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</si>
  <si>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</si>
  <si>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</si>
  <si>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</si>
  <si>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</si>
  <si>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</si>
  <si>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</si>
  <si>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</si>
  <si>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</si>
  <si>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</si>
  <si>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</si>
  <si>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</si>
  <si>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</si>
  <si>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</si>
  <si>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</si>
  <si>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</si>
  <si>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</si>
  <si>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</si>
  <si>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</si>
  <si>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</si>
  <si>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</si>
  <si>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</si>
  <si>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</si>
  <si>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</si>
  <si>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</si>
  <si>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</si>
  <si>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</si>
  <si>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</si>
  <si>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</si>
  <si>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</si>
  <si>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</si>
  <si>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</si>
  <si>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</si>
  <si>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</si>
  <si>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</si>
  <si>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</si>
  <si>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</si>
  <si>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</si>
  <si>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</si>
  <si>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</si>
  <si>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</si>
  <si>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</si>
  <si>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</si>
  <si>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</si>
  <si>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</si>
  <si>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</si>
  <si>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</si>
  <si>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</si>
  <si>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</si>
  <si>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</si>
  <si>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</si>
  <si>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</si>
  <si>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</si>
  <si>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</si>
  <si>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</si>
  <si>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</si>
  <si>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</si>
  <si>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</si>
  <si>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</si>
  <si>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</si>
  <si>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</si>
  <si>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</si>
  <si>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</si>
  <si>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</si>
  <si>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</si>
  <si>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</si>
  <si>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</si>
  <si>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</si>
  <si>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</si>
  <si>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</si>
  <si>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</si>
  <si>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</si>
  <si>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</si>
  <si>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</si>
  <si>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</si>
  <si>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</si>
  <si>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</si>
  <si>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</si>
  <si>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</si>
  <si>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</si>
  <si>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</si>
  <si>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</si>
  <si>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</si>
  <si>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</si>
  <si>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</si>
  <si>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</si>
  <si>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</si>
  <si>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</si>
  <si>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</si>
  <si>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</si>
  <si>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</si>
  <si>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</si>
  <si>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</si>
  <si>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</si>
  <si>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</si>
  <si>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</si>
  <si>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</si>
  <si>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</si>
  <si>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</si>
  <si>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</si>
  <si>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</si>
  <si>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</si>
  <si>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</si>
  <si>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</si>
  <si>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</si>
  <si>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</si>
  <si>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</si>
  <si>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</si>
  <si>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</si>
  <si>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</si>
  <si>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</si>
  <si>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</si>
  <si>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</si>
  <si>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</si>
  <si>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</si>
  <si>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</si>
  <si>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</si>
  <si>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</si>
  <si>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</si>
  <si>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</si>
  <si>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</si>
  <si>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</si>
  <si>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</si>
  <si>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</si>
  <si>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</si>
  <si>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</si>
  <si>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</si>
  <si>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</si>
  <si>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</si>
  <si>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</si>
  <si>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</si>
  <si>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</si>
  <si>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</si>
  <si>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</si>
  <si>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</si>
  <si>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</si>
  <si>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</si>
  <si>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</si>
  <si>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</si>
  <si>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</si>
  <si>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</si>
  <si>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</si>
  <si>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</si>
  <si>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</si>
  <si>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</si>
  <si>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</si>
  <si>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</si>
  <si>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</si>
  <si>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</si>
  <si>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</si>
  <si>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</si>
  <si>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</si>
  <si>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</si>
  <si>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</si>
  <si>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</si>
  <si>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</si>
  <si>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</si>
  <si>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</si>
  <si>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</si>
  <si>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</si>
  <si>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</si>
  <si>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</si>
  <si>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</si>
  <si>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</si>
  <si>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</si>
  <si>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</si>
  <si>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</si>
  <si>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</si>
  <si>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</si>
  <si>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</si>
  <si>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</si>
  <si>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</si>
  <si>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</si>
  <si>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</si>
  <si>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</si>
  <si>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</si>
  <si>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</si>
  <si>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</si>
  <si>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</si>
  <si>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</si>
  <si>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</si>
  <si>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</si>
  <si>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</si>
  <si>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</si>
  <si>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</si>
  <si>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</si>
  <si>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</si>
  <si>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</si>
  <si>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</si>
  <si>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</si>
  <si>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</si>
  <si>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</si>
  <si>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</si>
  <si>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</si>
  <si>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</si>
  <si>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</si>
  <si>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</si>
  <si>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</si>
  <si>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</si>
  <si>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</si>
  <si>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</si>
  <si>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</si>
  <si>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</si>
  <si>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</si>
  <si>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</si>
  <si>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</si>
  <si>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</si>
  <si>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</si>
  <si>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</si>
  <si>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</si>
  <si>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</si>
  <si>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</si>
  <si>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</si>
  <si>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</si>
  <si>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</si>
  <si>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</si>
  <si>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</si>
  <si>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</si>
  <si>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</si>
  <si>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</si>
  <si>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</si>
  <si>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</si>
  <si>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</si>
  <si>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</si>
  <si>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</si>
  <si>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</si>
  <si>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</si>
  <si>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</si>
  <si>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</si>
  <si>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</si>
  <si>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</si>
  <si>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</si>
  <si>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</si>
  <si>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</si>
  <si>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</si>
  <si>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</si>
  <si>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</si>
  <si>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</si>
  <si>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</si>
  <si>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</si>
  <si>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</si>
  <si>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</si>
  <si>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</si>
  <si>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</si>
  <si>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</si>
  <si>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</si>
  <si>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</si>
  <si>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</si>
  <si>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</si>
  <si>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</si>
  <si>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</si>
  <si>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</si>
  <si>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</si>
  <si>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</si>
  <si>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</si>
  <si>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</si>
  <si>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</si>
  <si>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</si>
  <si>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</si>
  <si>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</si>
  <si>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</si>
  <si>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</si>
  <si>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</si>
  <si>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</si>
  <si>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</si>
  <si>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</si>
  <si>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</si>
  <si>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</si>
  <si>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</si>
  <si>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</si>
  <si>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</si>
  <si>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</si>
  <si>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</si>
  <si>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</si>
  <si>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</si>
  <si>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</si>
  <si>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</si>
  <si>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</si>
  <si>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</si>
  <si>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</si>
  <si>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</si>
  <si>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</si>
  <si>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</si>
  <si>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</si>
  <si>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</si>
  <si>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</si>
  <si>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</si>
  <si>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</si>
  <si>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</si>
  <si>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</si>
  <si>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</si>
  <si>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</si>
  <si>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</si>
  <si>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</si>
  <si>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</si>
  <si>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</si>
  <si>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</si>
  <si>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</si>
  <si>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</si>
  <si>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</si>
  <si>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</si>
  <si>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</si>
  <si>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</si>
  <si>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</si>
  <si>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</si>
  <si>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</si>
  <si>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</si>
  <si>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</si>
  <si>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</si>
  <si>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</si>
  <si>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</si>
  <si>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</si>
  <si>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</si>
  <si>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</si>
  <si>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</si>
  <si>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</si>
  <si>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</si>
  <si>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</si>
  <si>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</si>
  <si>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</si>
  <si>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</si>
  <si>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</si>
  <si>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</si>
  <si>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</si>
  <si>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</si>
  <si>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</si>
  <si>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</si>
  <si>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</si>
  <si>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</si>
  <si>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</si>
  <si>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</si>
  <si>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</si>
  <si>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</si>
  <si>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</si>
  <si>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</si>
  <si>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</si>
  <si>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</si>
  <si>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</si>
  <si>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</si>
  <si>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</si>
  <si>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</si>
  <si>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</si>
  <si>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</si>
  <si>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</si>
  <si>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</si>
  <si>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</si>
  <si>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</si>
  <si>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</si>
  <si>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</si>
  <si>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</si>
  <si>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</si>
  <si>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</si>
  <si>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</si>
  <si>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</si>
  <si>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</si>
  <si>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</si>
  <si>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</si>
  <si>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</si>
  <si>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</si>
  <si>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</si>
  <si>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</si>
  <si>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</si>
  <si>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</si>
  <si>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</si>
  <si>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</si>
  <si>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</si>
  <si>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</si>
  <si>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</si>
  <si>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</si>
  <si>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</si>
  <si>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</si>
  <si>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</si>
  <si>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</si>
  <si>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</si>
  <si>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</si>
  <si>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</si>
  <si>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</si>
  <si>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</si>
  <si>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</si>
  <si>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</si>
  <si>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</si>
  <si>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</si>
  <si>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</si>
  <si>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</si>
  <si>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</si>
  <si>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</si>
  <si>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</si>
  <si>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</si>
  <si>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</si>
  <si>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</si>
  <si>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</si>
  <si>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</si>
  <si>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</si>
  <si>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</si>
  <si>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</si>
  <si>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</si>
  <si>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</si>
  <si>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</si>
  <si>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</si>
  <si>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</si>
  <si>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</si>
  <si>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</si>
  <si>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</si>
  <si>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</si>
  <si>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</si>
  <si>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</si>
  <si>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</si>
  <si>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</si>
  <si>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</si>
  <si>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</si>
  <si>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</si>
  <si>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</si>
  <si>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</si>
  <si>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</si>
  <si>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</si>
  <si>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</si>
  <si>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</si>
  <si>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</si>
  <si>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</si>
  <si>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</si>
  <si>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</si>
  <si>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</si>
  <si>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</si>
  <si>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</si>
  <si>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</si>
  <si>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</si>
  <si>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</si>
  <si>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</si>
  <si>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</si>
  <si>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</si>
  <si>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</si>
  <si>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</si>
  <si>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</si>
  <si>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</si>
  <si>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</si>
  <si>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</si>
  <si>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</si>
  <si>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</si>
  <si>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</si>
  <si>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</si>
  <si>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</si>
  <si>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</si>
  <si>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</si>
  <si>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</si>
  <si>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</si>
  <si>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</si>
  <si>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</si>
  <si>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</si>
  <si>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</si>
  <si>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</si>
  <si>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</si>
  <si>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</si>
  <si>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</si>
  <si>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</si>
  <si>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</si>
  <si>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</si>
  <si>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</si>
  <si>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</si>
  <si>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</si>
  <si>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</si>
  <si>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</si>
  <si>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</si>
  <si>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</si>
  <si>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</si>
  <si>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</si>
  <si>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</si>
  <si>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</si>
  <si>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</si>
  <si>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</si>
  <si>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</si>
  <si>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</si>
  <si>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</si>
  <si>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</si>
  <si>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</si>
  <si>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</si>
  <si>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</si>
  <si>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</si>
  <si>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</si>
  <si>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</si>
  <si>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</si>
  <si>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</si>
  <si>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</si>
  <si>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</si>
  <si>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</si>
  <si>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</si>
  <si>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</si>
  <si>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</si>
  <si>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</si>
  <si>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</si>
  <si>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</si>
  <si>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</si>
  <si>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</si>
  <si>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</si>
  <si>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</si>
  <si>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</si>
  <si>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</si>
  <si>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</si>
  <si>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</si>
  <si>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</si>
  <si>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</si>
  <si>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</si>
  <si>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</si>
  <si>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</si>
  <si>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</si>
  <si>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</si>
  <si>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</si>
  <si>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</si>
  <si>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</si>
  <si>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</si>
  <si>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</si>
  <si>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</si>
  <si>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</si>
  <si>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</si>
  <si>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</si>
  <si>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</si>
  <si>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</si>
  <si>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</si>
  <si>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</si>
  <si>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</si>
  <si>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</si>
  <si>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</si>
  <si>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</si>
  <si>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</si>
  <si>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</si>
  <si>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</si>
  <si>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</si>
  <si>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</si>
  <si>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</si>
  <si>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</si>
  <si>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</si>
  <si>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</si>
  <si>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</si>
  <si>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</si>
  <si>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</si>
  <si>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</si>
  <si>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</si>
  <si>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</si>
  <si>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</si>
  <si>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</si>
  <si>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</si>
  <si>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</si>
  <si>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</si>
  <si>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</si>
  <si>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</si>
  <si>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</si>
  <si>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</si>
  <si>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</si>
  <si>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</si>
  <si>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</si>
  <si>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</si>
  <si>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</si>
  <si>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</si>
  <si>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</si>
  <si>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</si>
  <si>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</si>
  <si>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</si>
  <si>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</si>
  <si>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</si>
  <si>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</si>
  <si>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</si>
  <si>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</si>
  <si>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</si>
  <si>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</si>
  <si>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</si>
  <si>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</si>
  <si>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</si>
  <si>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</si>
  <si>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</si>
  <si>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</si>
  <si>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</si>
  <si>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</si>
  <si>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</si>
  <si>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</si>
  <si>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</si>
  <si>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</si>
  <si>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</si>
  <si>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</si>
  <si>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</si>
  <si>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</si>
  <si>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</si>
  <si>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</si>
  <si>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</si>
  <si>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</si>
  <si>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</si>
  <si>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</si>
  <si>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</si>
  <si>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</si>
  <si>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</si>
  <si>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</si>
  <si>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</si>
  <si>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</si>
  <si>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</si>
  <si>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</si>
  <si>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</si>
  <si>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</si>
  <si>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</si>
  <si>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</si>
  <si>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</si>
  <si>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</si>
  <si>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</si>
  <si>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</si>
  <si>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</si>
  <si>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</si>
  <si>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</si>
  <si>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</si>
  <si>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</si>
  <si>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</si>
  <si>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</si>
  <si>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</si>
  <si>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</si>
  <si>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</si>
  <si>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</si>
  <si>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</si>
  <si>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</si>
  <si>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</si>
  <si>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</si>
  <si>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</si>
  <si>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</si>
  <si>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</si>
  <si>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</si>
  <si>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</si>
  <si>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</si>
  <si>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</si>
  <si>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</si>
  <si>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</si>
  <si>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</si>
  <si>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</si>
  <si>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</si>
  <si>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</si>
  <si>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</si>
  <si>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</si>
  <si>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</si>
  <si>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</si>
  <si>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</si>
  <si>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</si>
  <si>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</si>
  <si>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</si>
  <si>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</si>
  <si>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</si>
  <si>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</si>
  <si>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</si>
  <si>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</si>
  <si>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</si>
  <si>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</si>
  <si>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</si>
  <si>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</si>
  <si>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</si>
  <si>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</si>
  <si>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</si>
  <si>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</si>
  <si>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</si>
  <si>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</si>
  <si>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</si>
  <si>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</si>
  <si>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</si>
  <si>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</si>
  <si>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</si>
  <si>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</si>
  <si>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</si>
  <si>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</si>
  <si>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</si>
  <si>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</si>
  <si>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</si>
  <si>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</si>
  <si>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</si>
  <si>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</si>
  <si>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</si>
  <si>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</si>
  <si>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</si>
  <si>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</si>
  <si>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</si>
  <si>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</si>
  <si>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</si>
  <si>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</si>
  <si>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</si>
  <si>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</si>
  <si>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</si>
  <si>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</si>
  <si>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</si>
  <si>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</si>
  <si>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</si>
  <si>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</si>
  <si>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</si>
  <si>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</si>
  <si>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</si>
  <si>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</si>
  <si>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</si>
  <si>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</si>
  <si>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</si>
  <si>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</si>
  <si>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</si>
  <si>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</si>
  <si>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</si>
  <si>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</si>
  <si>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</si>
  <si>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</si>
  <si>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</si>
  <si>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</si>
  <si>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</si>
  <si>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</si>
  <si>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</si>
  <si>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</si>
  <si>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</si>
  <si>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</si>
  <si>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</si>
  <si>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</si>
  <si>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</si>
  <si>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</si>
  <si>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</si>
  <si>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</si>
  <si>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</si>
  <si>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</si>
  <si>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</si>
  <si>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</si>
  <si>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</si>
  <si>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</si>
  <si>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</si>
  <si>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</si>
  <si>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</si>
  <si>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</si>
  <si>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</si>
  <si>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</si>
  <si>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</si>
  <si>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</si>
  <si>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</si>
  <si>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</si>
  <si>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</si>
  <si>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</si>
  <si>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</si>
  <si>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</si>
  <si>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</si>
  <si>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</si>
  <si>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</si>
  <si>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</si>
  <si>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</si>
  <si>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</si>
  <si>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</si>
  <si>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</si>
  <si>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</si>
  <si>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</si>
  <si>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</si>
  <si>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</si>
  <si>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</si>
  <si>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</si>
  <si>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</si>
  <si>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</si>
  <si>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</si>
  <si>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</si>
  <si>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</si>
  <si>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</si>
  <si>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</si>
  <si>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</si>
  <si>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</si>
  <si>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</si>
  <si>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</si>
  <si>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</si>
  <si>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</si>
  <si>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</si>
  <si>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</si>
  <si>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</si>
  <si>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</si>
  <si>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</si>
  <si>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</si>
  <si>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</si>
  <si>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</si>
  <si>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</si>
  <si>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</si>
  <si>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</si>
  <si>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</si>
  <si>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</si>
  <si>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</si>
  <si>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</si>
  <si>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</si>
  <si>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</si>
  <si>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</si>
  <si>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</si>
  <si>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</si>
  <si>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</si>
  <si>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</si>
  <si>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</si>
  <si>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</si>
  <si>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</si>
  <si>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</si>
  <si>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</si>
  <si>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</si>
  <si>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</si>
  <si>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</si>
  <si>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</si>
  <si>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</si>
  <si>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</si>
  <si>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</si>
  <si>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</si>
  <si>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</si>
  <si>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</si>
  <si>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</si>
  <si>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</si>
  <si>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</si>
  <si>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</si>
  <si>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</si>
  <si>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</si>
  <si>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</si>
  <si>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</si>
  <si>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</si>
  <si>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</si>
  <si>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</si>
  <si>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</si>
  <si>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</si>
  <si>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</si>
  <si>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</si>
  <si>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</si>
  <si>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</si>
  <si>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</si>
  <si>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</si>
  <si>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</si>
  <si>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</si>
  <si>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</si>
  <si>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</si>
  <si>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</si>
  <si>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</si>
  <si>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</si>
  <si>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</si>
  <si>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</si>
  <si>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</si>
  <si>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</si>
  <si>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</si>
  <si>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</si>
  <si>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</si>
  <si>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</si>
  <si>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</si>
  <si>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</si>
  <si>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</si>
  <si>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</si>
  <si>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</si>
  <si>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</si>
  <si>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</si>
  <si>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</si>
  <si>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</si>
  <si>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</si>
  <si>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</si>
  <si>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</si>
  <si>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</si>
  <si>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</si>
  <si>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</si>
  <si>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</si>
  <si>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</si>
  <si>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</si>
  <si>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</si>
  <si>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</si>
  <si>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</si>
  <si>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</si>
  <si>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</si>
  <si>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</si>
  <si>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</si>
  <si>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</si>
  <si>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</si>
  <si>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</si>
  <si>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</si>
  <si>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</si>
  <si>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</si>
  <si>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</si>
  <si>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</si>
  <si>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</si>
  <si>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</si>
  <si>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</si>
  <si>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</si>
  <si>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</si>
  <si>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</si>
  <si>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</si>
  <si>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</si>
  <si>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</si>
  <si>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</si>
  <si>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</si>
  <si>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</si>
  <si>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</si>
  <si>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</si>
  <si>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</si>
  <si>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</si>
  <si>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</si>
  <si>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</si>
  <si>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</si>
  <si>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</si>
  <si>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</si>
  <si>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</si>
  <si>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</si>
  <si>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</si>
  <si>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</si>
  <si>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</si>
  <si>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</si>
  <si>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</si>
  <si>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</si>
  <si>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</si>
  <si>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</si>
  <si>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</si>
  <si>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</si>
  <si>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</si>
  <si>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</si>
  <si>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</si>
  <si>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</si>
  <si>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</si>
  <si>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</si>
  <si>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</si>
  <si>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</si>
  <si>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</si>
  <si>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</si>
  <si>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</si>
  <si>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</si>
  <si>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</si>
  <si>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</si>
  <si>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</si>
  <si>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</si>
  <si>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</si>
  <si>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</si>
  <si>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</si>
  <si>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</si>
  <si>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</si>
  <si>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</si>
  <si>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</si>
  <si>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</si>
  <si>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</si>
  <si>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</si>
  <si>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</si>
  <si>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</si>
  <si>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</si>
  <si>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</si>
  <si>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</si>
  <si>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</si>
  <si>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</si>
  <si>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</si>
  <si>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</si>
  <si>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</si>
  <si>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</si>
  <si>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</si>
  <si>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</si>
  <si>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</si>
  <si>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</si>
  <si>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</si>
  <si>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</si>
  <si>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</si>
  <si>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</si>
  <si>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</si>
  <si>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</si>
  <si>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</si>
  <si>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</si>
  <si>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</si>
  <si>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</si>
  <si>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</si>
  <si>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</si>
  <si>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</si>
  <si>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</si>
  <si>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</si>
  <si>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</si>
  <si>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</si>
  <si>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</si>
  <si>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</si>
  <si>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</si>
  <si>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</si>
  <si>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</si>
  <si>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</si>
  <si>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</si>
  <si>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</si>
  <si>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</si>
  <si>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</si>
  <si>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</si>
  <si>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</si>
  <si>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</si>
  <si>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</si>
  <si>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</si>
  <si>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</si>
  <si>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</si>
  <si>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</si>
  <si>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</si>
  <si>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</si>
  <si>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</si>
  <si>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</si>
  <si>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</si>
  <si>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</si>
  <si>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</si>
  <si>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</si>
  <si>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</si>
  <si>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</si>
  <si>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</si>
  <si>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</si>
  <si>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</si>
  <si>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</si>
  <si>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</si>
  <si>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</si>
  <si>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</si>
  <si>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</si>
  <si>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</si>
  <si>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</si>
  <si>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</si>
  <si>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</si>
  <si>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</si>
  <si>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</si>
  <si>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</si>
  <si>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</si>
  <si>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</si>
  <si>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</si>
  <si>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</si>
  <si>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</si>
  <si>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</si>
  <si>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</si>
  <si>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</si>
  <si>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</si>
  <si>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</si>
  <si>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</si>
  <si>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</si>
  <si>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</si>
  <si>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</si>
  <si>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</si>
  <si>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</si>
  <si>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</si>
  <si>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</si>
  <si>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</si>
  <si>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</si>
  <si>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</si>
  <si>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</si>
  <si>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</si>
  <si>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</si>
  <si>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</si>
  <si>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</si>
  <si>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</si>
  <si>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</si>
  <si>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</si>
  <si>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</si>
  <si>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</si>
  <si>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</si>
  <si>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</si>
  <si>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</si>
  <si>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</si>
  <si>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</si>
  <si>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</si>
  <si>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</si>
  <si>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</si>
  <si>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</si>
  <si>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</si>
  <si>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</si>
  <si>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</si>
  <si>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</si>
  <si>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</si>
  <si>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</si>
  <si>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</si>
  <si>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</si>
  <si>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</si>
  <si>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</si>
  <si>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</si>
  <si>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</si>
  <si>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</si>
  <si>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</si>
  <si>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</si>
  <si>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</si>
  <si>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</si>
  <si>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</si>
  <si>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</si>
  <si>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</si>
  <si>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</si>
  <si>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</si>
  <si>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</si>
  <si>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</si>
  <si>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</si>
  <si>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</si>
  <si>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</si>
  <si>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</si>
  <si>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</si>
  <si>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</si>
  <si>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</si>
  <si>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</si>
  <si>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</si>
  <si>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</si>
  <si>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</si>
  <si>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</si>
  <si>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</si>
  <si>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</si>
  <si>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</si>
  <si>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</si>
  <si>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</si>
  <si>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</si>
  <si>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</si>
  <si>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</si>
  <si>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</si>
  <si>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</si>
  <si>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</si>
  <si>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</si>
  <si>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</si>
  <si>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</si>
  <si>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</si>
  <si>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</si>
  <si>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</si>
  <si>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</si>
  <si>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</si>
  <si>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</si>
  <si>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</si>
  <si>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</si>
  <si>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</si>
  <si>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</si>
  <si>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</si>
  <si>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</si>
  <si>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</si>
  <si>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</si>
  <si>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</si>
  <si>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</si>
  <si>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</si>
  <si>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</si>
  <si>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</si>
  <si>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</si>
  <si>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</si>
  <si>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</si>
  <si>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</si>
  <si>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</si>
  <si>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</si>
  <si>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</si>
  <si>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</si>
  <si>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</si>
  <si>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</si>
  <si>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</si>
  <si>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</si>
  <si>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</si>
  <si>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</si>
  <si>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</si>
  <si>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</si>
  <si>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</si>
  <si>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</si>
  <si>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</si>
  <si>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</si>
  <si>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</si>
  <si>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</si>
  <si>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</si>
  <si>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</si>
  <si>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</si>
  <si>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</si>
  <si>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</si>
  <si>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</si>
  <si>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</si>
  <si>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</si>
  <si>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</si>
  <si>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</si>
  <si>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</si>
  <si>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</si>
  <si>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</si>
  <si>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</si>
  <si>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</si>
  <si>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</si>
  <si>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</si>
  <si>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</si>
  <si>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</si>
  <si>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</si>
  <si>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</si>
  <si>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</si>
  <si>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</si>
  <si>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</si>
  <si>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</si>
  <si>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</si>
  <si>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</si>
  <si>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</si>
  <si>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</si>
  <si>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</si>
  <si>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</si>
  <si>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</si>
  <si>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</si>
  <si>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</si>
  <si>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</si>
  <si>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</si>
  <si>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</si>
  <si>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</si>
  <si>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</si>
  <si>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</si>
  <si>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</si>
  <si>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</si>
  <si>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</si>
  <si>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</si>
  <si>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</si>
  <si>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</si>
  <si>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</si>
  <si>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</si>
  <si>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</si>
  <si>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</si>
  <si>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</si>
  <si>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</si>
  <si>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</si>
  <si>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</si>
  <si>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</si>
  <si>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</si>
  <si>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</si>
  <si>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</si>
  <si>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</si>
  <si>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</si>
  <si>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</si>
  <si>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</si>
  <si>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</si>
  <si>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</si>
  <si>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</si>
  <si>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</si>
  <si>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</si>
  <si>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</si>
  <si>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</si>
  <si>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</si>
  <si>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</si>
  <si>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</si>
  <si>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</si>
  <si>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</si>
  <si>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</si>
  <si>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</si>
  <si>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</si>
  <si>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</si>
  <si>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</si>
  <si>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</si>
  <si>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</si>
  <si>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</si>
  <si>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</si>
  <si>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</si>
  <si>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</si>
  <si>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</si>
  <si>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</si>
  <si>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</si>
  <si>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</si>
  <si>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</si>
  <si>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</si>
  <si>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</si>
  <si>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</si>
  <si>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</si>
  <si>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</si>
  <si>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</si>
  <si>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</si>
  <si>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</si>
  <si>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</si>
  <si>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</si>
  <si>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</si>
  <si>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</si>
  <si>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</si>
  <si>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</si>
  <si>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</si>
  <si>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</si>
  <si>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</si>
  <si>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</si>
  <si>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</si>
  <si>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</si>
  <si>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</si>
  <si>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</si>
  <si>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</si>
  <si>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</si>
  <si>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</si>
  <si>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</si>
  <si>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</si>
  <si>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</si>
  <si>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</si>
  <si>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</si>
  <si>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</si>
  <si>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</si>
  <si>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</si>
  <si>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</si>
  <si>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</si>
  <si>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</si>
  <si>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</si>
  <si>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</si>
  <si>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</si>
  <si>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</si>
  <si>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</si>
  <si>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</si>
  <si>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</si>
  <si>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</si>
  <si>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</si>
  <si>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</si>
  <si>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</si>
  <si>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</si>
  <si>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</si>
  <si>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</si>
  <si>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</si>
  <si>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</si>
  <si>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</si>
  <si>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</si>
  <si>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</si>
  <si>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</si>
  <si>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</si>
  <si>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</si>
  <si>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</si>
  <si>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</si>
  <si>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</si>
  <si>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</si>
  <si>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</si>
  <si>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</si>
  <si>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</si>
  <si>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</si>
  <si>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</si>
  <si>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</si>
  <si>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</si>
  <si>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</si>
  <si>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</si>
  <si>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</si>
  <si>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</si>
  <si>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</si>
  <si>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</si>
  <si>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</si>
  <si>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</si>
  <si>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</si>
  <si>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</si>
  <si>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</si>
  <si>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</si>
  <si>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</si>
  <si>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</si>
  <si>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</si>
  <si>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</si>
  <si>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</si>
  <si>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</si>
  <si>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</si>
  <si>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</si>
  <si>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</si>
  <si>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</si>
  <si>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</si>
  <si>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</si>
  <si>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</si>
  <si>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</si>
  <si>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</si>
  <si>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</si>
  <si>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</si>
  <si>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</si>
  <si>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</si>
  <si>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</si>
  <si>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</si>
  <si>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</si>
  <si>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</si>
  <si>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</si>
  <si>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</si>
  <si>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</si>
  <si>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</si>
  <si>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</si>
  <si>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</si>
  <si>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</si>
  <si>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</si>
  <si>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</si>
  <si>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</si>
  <si>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</si>
  <si>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</si>
  <si>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</si>
  <si>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</si>
  <si>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</si>
  <si>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</si>
  <si>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</si>
  <si>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</si>
  <si>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</si>
  <si>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</si>
  <si>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</si>
  <si>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</si>
  <si>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</si>
  <si>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</si>
  <si>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</si>
  <si>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</si>
  <si>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</si>
  <si>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</si>
  <si>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</si>
  <si>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</si>
  <si>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</si>
  <si>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</si>
  <si>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</si>
  <si>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</si>
  <si>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</si>
  <si>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</si>
  <si>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</si>
  <si>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</si>
  <si>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</si>
  <si>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</si>
  <si>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</si>
  <si>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</si>
  <si>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</si>
  <si>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</si>
  <si>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</si>
  <si>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</si>
  <si>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</si>
  <si>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</si>
  <si>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</si>
  <si>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</si>
  <si>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</si>
  <si>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</si>
  <si>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</si>
  <si>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</si>
  <si>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</si>
  <si>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</si>
  <si>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</si>
  <si>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</si>
  <si>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</si>
  <si>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</si>
  <si>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</si>
  <si>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</si>
  <si>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</si>
  <si>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</si>
  <si>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</si>
  <si>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</si>
  <si>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</si>
  <si>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</si>
  <si>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</si>
  <si>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</si>
  <si>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</si>
  <si>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</si>
  <si>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</si>
  <si>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</si>
  <si>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</si>
  <si>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</si>
  <si>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</si>
  <si>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</si>
  <si>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</si>
  <si>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</si>
  <si>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</si>
  <si>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</si>
  <si>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</si>
  <si>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</si>
  <si>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</si>
  <si>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</si>
  <si>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</si>
  <si>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</si>
  <si>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</si>
  <si>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</si>
  <si>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</si>
  <si>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</si>
  <si>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</si>
  <si>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</si>
  <si>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</si>
  <si>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</si>
  <si>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</si>
  <si>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</si>
  <si>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</si>
  <si>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</si>
  <si>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</si>
  <si>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</si>
  <si>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</si>
  <si>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</si>
  <si>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</si>
  <si>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</si>
  <si>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</si>
  <si>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</si>
  <si>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</si>
  <si>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</si>
  <si>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</si>
  <si>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</si>
  <si>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</si>
  <si>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</si>
  <si>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</si>
  <si>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</si>
  <si>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</si>
  <si>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</si>
  <si>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</si>
  <si>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</si>
  <si>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</si>
  <si>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</si>
  <si>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</si>
  <si>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</si>
  <si>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</si>
  <si>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</si>
  <si>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</si>
  <si>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</si>
  <si>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</si>
  <si>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</si>
  <si>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</si>
  <si>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</si>
  <si>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</si>
  <si>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</si>
  <si>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</si>
  <si>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</si>
  <si>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</si>
  <si>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</si>
  <si>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</si>
  <si>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</si>
  <si>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</si>
  <si>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</si>
  <si>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</si>
  <si>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</si>
  <si>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</si>
  <si>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</si>
  <si>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</si>
  <si>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</si>
  <si>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</si>
  <si>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</si>
  <si>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</si>
  <si>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</si>
  <si>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</si>
  <si>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</si>
  <si>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</si>
  <si>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</si>
  <si>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</si>
  <si>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</si>
  <si>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</si>
  <si>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</si>
  <si>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</si>
  <si>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</si>
  <si>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</si>
  <si>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</si>
  <si>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</si>
  <si>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</si>
  <si>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</si>
  <si>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</si>
  <si>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</si>
  <si>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</si>
  <si>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</si>
  <si>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</si>
  <si>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</si>
  <si>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</si>
  <si>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</si>
  <si>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</si>
  <si>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</si>
  <si>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</si>
  <si>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</si>
  <si>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</si>
  <si>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</si>
  <si>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</si>
  <si>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</si>
  <si>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</si>
  <si>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</si>
  <si>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</si>
  <si>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</si>
  <si>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</si>
  <si>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</si>
  <si>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</si>
  <si>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</si>
  <si>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</si>
  <si>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</si>
  <si>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</si>
  <si>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</si>
  <si>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</si>
  <si>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</si>
  <si>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</si>
  <si>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</si>
  <si>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</si>
  <si>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</si>
  <si>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</si>
  <si>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</si>
  <si>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</si>
  <si>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</si>
  <si>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</si>
  <si>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</si>
  <si>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</si>
  <si>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</si>
  <si>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</si>
  <si>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</si>
  <si>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</si>
  <si>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</si>
  <si>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</si>
  <si>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</si>
  <si>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</si>
  <si>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</si>
  <si>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</si>
  <si>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</si>
  <si>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</si>
  <si>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</si>
  <si>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</si>
  <si>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</si>
  <si>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</si>
  <si>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</si>
  <si>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</si>
  <si>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</si>
  <si>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</si>
  <si>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</si>
  <si>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</si>
  <si>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</si>
  <si>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</si>
  <si>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</si>
  <si>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</si>
  <si>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</si>
  <si>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</si>
  <si>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</si>
  <si>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</si>
  <si>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</si>
  <si>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</si>
  <si>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</si>
  <si>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</si>
  <si>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</si>
  <si>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</si>
  <si>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</si>
  <si>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</si>
  <si>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</si>
  <si>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</si>
  <si>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</si>
  <si>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</si>
  <si>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</si>
  <si>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</si>
  <si>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</si>
  <si>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</si>
  <si>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</si>
  <si>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</si>
  <si>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</si>
  <si>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</si>
  <si>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</si>
  <si>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</si>
  <si>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</si>
  <si>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</si>
  <si>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</si>
  <si>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</si>
  <si>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</si>
  <si>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</si>
  <si>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</si>
  <si>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</si>
  <si>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</si>
  <si>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</si>
  <si>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</si>
  <si>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</si>
  <si>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</si>
  <si>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</si>
  <si>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</si>
  <si>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</si>
  <si>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</si>
  <si>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</si>
  <si>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</si>
  <si>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</si>
  <si>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</si>
  <si>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</si>
  <si>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</si>
  <si>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</si>
  <si>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</si>
  <si>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</si>
  <si>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</si>
  <si>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</si>
  <si>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</si>
  <si>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</si>
  <si>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</si>
  <si>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</si>
  <si>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</si>
  <si>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</si>
  <si>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</si>
  <si>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</si>
  <si>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</si>
  <si>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</si>
  <si>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</si>
  <si>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</si>
  <si>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</si>
  <si>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</si>
  <si>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</si>
  <si>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</si>
  <si>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</si>
  <si>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</si>
  <si>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</si>
  <si>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</si>
  <si>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</si>
  <si>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</si>
  <si>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</si>
  <si>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</si>
  <si>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</si>
  <si>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</si>
  <si>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</si>
  <si>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</si>
  <si>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</si>
  <si>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</si>
  <si>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</si>
  <si>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</si>
  <si>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</si>
  <si>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</si>
  <si>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</si>
  <si>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</si>
  <si>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</si>
  <si>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</si>
  <si>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</si>
  <si>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</si>
  <si>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</si>
  <si>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</si>
  <si>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</si>
  <si>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</si>
  <si>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</si>
  <si>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</si>
  <si>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</si>
  <si>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</si>
  <si>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</si>
  <si>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</si>
  <si>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</si>
  <si>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</si>
  <si>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</si>
  <si>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</si>
  <si>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</si>
  <si>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</si>
  <si>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</si>
  <si>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</si>
  <si>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</si>
  <si>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</si>
  <si>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</si>
  <si>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</si>
  <si>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</si>
  <si>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</si>
  <si>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</si>
  <si>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</si>
  <si>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</si>
  <si>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</si>
  <si>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</si>
  <si>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</si>
  <si>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</si>
  <si>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</si>
  <si>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</si>
  <si>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</si>
  <si>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</si>
  <si>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</si>
  <si>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</si>
  <si>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</si>
  <si>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</si>
  <si>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</si>
  <si>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</si>
  <si>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</si>
  <si>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</si>
  <si>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</si>
  <si>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</si>
  <si>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</si>
  <si>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</si>
  <si>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</si>
  <si>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</si>
  <si>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</si>
  <si>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</si>
  <si>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</si>
  <si>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</si>
  <si>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</si>
  <si>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</si>
  <si>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</si>
  <si>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</si>
  <si>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</si>
  <si>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</si>
  <si>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</si>
  <si>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</si>
  <si>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</si>
  <si>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</si>
  <si>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</si>
  <si>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</si>
  <si>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</si>
  <si>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</si>
  <si>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</si>
  <si>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</si>
  <si>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</si>
  <si>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</si>
  <si>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</si>
  <si>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</si>
  <si>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</si>
  <si>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</si>
  <si>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</si>
  <si>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</si>
  <si>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</si>
  <si>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</si>
  <si>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</si>
  <si>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</si>
  <si>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</si>
  <si>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</si>
  <si>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</si>
  <si>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</si>
  <si>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</si>
  <si>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</si>
  <si>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</si>
  <si>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</si>
  <si>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</si>
  <si>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</si>
  <si>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</si>
  <si>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</si>
  <si>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</si>
  <si>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</si>
  <si>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</si>
  <si>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</si>
  <si>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</si>
  <si>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</si>
  <si>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</si>
  <si>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</si>
  <si>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</si>
  <si>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</si>
  <si>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</si>
  <si>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</si>
  <si>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</si>
  <si>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</si>
  <si>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</si>
  <si>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</si>
  <si>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</si>
  <si>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</si>
  <si>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</si>
  <si>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</si>
  <si>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</si>
  <si>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</si>
  <si>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</si>
  <si>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</si>
  <si>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</si>
  <si>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</si>
  <si>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</si>
  <si>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</si>
  <si>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</si>
  <si>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</si>
  <si>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</si>
  <si>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</si>
  <si>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</si>
  <si>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</si>
  <si>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</si>
  <si>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</si>
  <si>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</si>
  <si>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</si>
  <si>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</si>
  <si>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</si>
  <si>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</si>
  <si>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</si>
  <si>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</si>
  <si>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</si>
  <si>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</si>
  <si>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</si>
  <si>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</si>
  <si>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</si>
  <si>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</si>
  <si>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</si>
  <si>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</si>
  <si>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</si>
  <si>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</si>
  <si>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</si>
  <si>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</si>
  <si>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</si>
  <si>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</si>
  <si>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</si>
  <si>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</si>
  <si>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</si>
  <si>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</si>
  <si>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</si>
  <si>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</si>
  <si>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</si>
  <si>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</si>
  <si>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</si>
  <si>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</si>
  <si>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</si>
  <si>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</si>
  <si>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</si>
  <si>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</si>
  <si>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</si>
  <si>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</si>
  <si>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</si>
  <si>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</si>
  <si>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</si>
  <si>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</si>
  <si>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</si>
  <si>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</si>
  <si>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</si>
  <si>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</si>
  <si>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</si>
  <si>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</si>
  <si>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</si>
  <si>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</si>
  <si>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</si>
  <si>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</si>
  <si>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</si>
  <si>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</si>
  <si>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</si>
  <si>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</si>
  <si>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</si>
  <si>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</si>
  <si>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</si>
  <si>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</si>
  <si>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</si>
  <si>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</si>
  <si>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</si>
  <si>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</si>
  <si>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</si>
  <si>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</si>
  <si>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</si>
  <si>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</si>
  <si>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</si>
  <si>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</si>
  <si>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</si>
  <si>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</si>
  <si>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</si>
  <si>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</si>
  <si>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</si>
  <si>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</si>
  <si>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</si>
  <si>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</si>
  <si>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</si>
  <si>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</si>
  <si>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</si>
  <si>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</si>
  <si>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</si>
  <si>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</si>
  <si>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</si>
  <si>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</si>
  <si>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</si>
  <si>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</si>
  <si>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</si>
  <si>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</si>
  <si>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</si>
  <si>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</si>
  <si>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</si>
  <si>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</si>
  <si>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</si>
  <si>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</si>
  <si>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</si>
  <si>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</si>
  <si>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</si>
  <si>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</si>
  <si>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</si>
  <si>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</si>
  <si>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</si>
  <si>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</si>
  <si>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</si>
  <si>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</si>
  <si>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</si>
  <si>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</si>
  <si>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</si>
  <si>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</si>
  <si>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</si>
  <si>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</si>
  <si>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</si>
  <si>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</si>
  <si>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</si>
  <si>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</si>
  <si>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</si>
  <si>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</si>
  <si>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</si>
  <si>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</si>
  <si>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</si>
  <si>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</si>
  <si>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</si>
  <si>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</si>
  <si>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</si>
  <si>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</si>
  <si>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</si>
  <si>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</si>
  <si>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</si>
  <si>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</si>
  <si>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</si>
  <si>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</si>
  <si>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</si>
  <si>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</si>
  <si>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</si>
  <si>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</si>
  <si>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</si>
  <si>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</si>
  <si>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</si>
  <si>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</si>
  <si>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</si>
  <si>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</si>
  <si>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</si>
  <si>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</si>
  <si>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</si>
  <si>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</si>
  <si>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</si>
  <si>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</si>
  <si>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</si>
  <si>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</si>
  <si>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</si>
  <si>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</si>
  <si>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</si>
  <si>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</si>
  <si>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</si>
  <si>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</si>
  <si>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</si>
  <si>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</si>
  <si>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</si>
  <si>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</si>
  <si>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</si>
  <si>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</si>
  <si>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</si>
  <si>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</si>
  <si>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</si>
  <si>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</si>
  <si>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</si>
  <si>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</si>
  <si>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</si>
  <si>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</si>
  <si>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</si>
  <si>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</si>
  <si>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</si>
  <si>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</si>
  <si>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</si>
  <si>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</si>
  <si>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</si>
  <si>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</si>
  <si>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</si>
  <si>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</si>
  <si>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</si>
  <si>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</si>
  <si>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</si>
  <si>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</si>
  <si>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</si>
  <si>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</si>
  <si>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</si>
  <si>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</si>
  <si>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</si>
  <si>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</si>
  <si>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</si>
  <si>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</si>
  <si>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</si>
  <si>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</si>
  <si>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</si>
  <si>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</si>
  <si>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</si>
  <si>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</si>
  <si>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</si>
  <si>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</si>
  <si>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</si>
  <si>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</si>
  <si>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</si>
  <si>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</si>
  <si>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</si>
  <si>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</si>
  <si>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</si>
  <si>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</si>
  <si>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</si>
  <si>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</si>
  <si>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</si>
  <si>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</si>
  <si>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</si>
  <si>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</si>
  <si>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</si>
  <si>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</si>
  <si>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</si>
  <si>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</si>
  <si>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</si>
  <si>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</si>
  <si>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</si>
  <si>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</si>
  <si>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</si>
  <si>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</si>
  <si>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</si>
  <si>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</si>
  <si>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</si>
  <si>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</si>
  <si>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</si>
  <si>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</si>
  <si>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</si>
  <si>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</si>
  <si>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</si>
  <si>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</si>
  <si>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</si>
  <si>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</si>
  <si>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</si>
  <si>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</si>
  <si>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</si>
  <si>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</si>
  <si>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</si>
  <si>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</si>
  <si>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</si>
  <si>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</si>
  <si>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</si>
  <si>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</si>
  <si>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</si>
  <si>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</si>
  <si>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</si>
  <si>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</si>
  <si>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</si>
  <si>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</si>
  <si>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</si>
  <si>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</si>
  <si>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</si>
  <si>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</si>
  <si>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</si>
  <si>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</si>
  <si>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</si>
  <si>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</si>
  <si>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</si>
  <si>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</si>
  <si>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</si>
  <si>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</si>
  <si>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</si>
  <si>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</si>
  <si>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</si>
  <si>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</si>
  <si>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</si>
  <si>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</si>
  <si>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</si>
  <si>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</si>
  <si>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</si>
  <si>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</si>
  <si>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</si>
  <si>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</si>
  <si>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</si>
  <si>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</si>
  <si>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</si>
  <si>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</si>
  <si>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</si>
  <si>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</si>
  <si>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</si>
  <si>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</si>
  <si>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</si>
  <si>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</si>
  <si>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</si>
  <si>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</si>
  <si>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</si>
  <si>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</si>
  <si>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</si>
  <si>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</si>
  <si>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</si>
  <si>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</si>
  <si>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</si>
  <si>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</si>
  <si>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</si>
  <si>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</si>
  <si>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</si>
  <si>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</si>
  <si>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</si>
  <si>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</si>
  <si>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</si>
  <si>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</si>
  <si>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</si>
  <si>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</si>
  <si>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</si>
  <si>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</si>
  <si>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</si>
  <si>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</si>
  <si>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</si>
  <si>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</si>
  <si>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</si>
  <si>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</si>
  <si>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</si>
  <si>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</si>
  <si>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</si>
  <si>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</si>
  <si>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</si>
  <si>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</si>
  <si>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</si>
  <si>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</si>
  <si>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</si>
  <si>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</si>
  <si>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</si>
  <si>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</si>
  <si>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</si>
  <si>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</si>
  <si>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</si>
  <si>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</si>
  <si>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</si>
  <si>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</si>
  <si>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</si>
  <si>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</si>
  <si>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</si>
  <si>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</si>
  <si>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</si>
  <si>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</si>
  <si>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</si>
  <si>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</si>
  <si>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</si>
  <si>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</si>
  <si>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</si>
  <si>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</si>
  <si>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</si>
  <si>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</si>
  <si>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</si>
  <si>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</si>
  <si>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</si>
  <si>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</si>
  <si>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</si>
  <si>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</si>
  <si>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</si>
  <si>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</si>
  <si>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</si>
  <si>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</si>
  <si>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</si>
  <si>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</si>
  <si>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</si>
  <si>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</si>
  <si>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</si>
  <si>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</si>
  <si>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</si>
  <si>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</si>
  <si>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</si>
  <si>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</si>
  <si>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</si>
  <si>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</si>
  <si>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</si>
  <si>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</si>
  <si>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</si>
  <si>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</si>
  <si>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</si>
  <si>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</si>
  <si>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</si>
  <si>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</si>
  <si>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</si>
  <si>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</si>
  <si>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</si>
  <si>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</si>
  <si>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</si>
  <si>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</si>
  <si>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</si>
  <si>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</si>
  <si>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</si>
  <si>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</si>
  <si>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</si>
  <si>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</si>
  <si>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</si>
  <si>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</si>
  <si>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</si>
  <si>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</si>
  <si>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</si>
  <si>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</si>
  <si>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</si>
  <si>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</si>
  <si>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</si>
  <si>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</si>
  <si>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</si>
  <si>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</si>
  <si>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</si>
  <si>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</si>
  <si>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</si>
  <si>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</si>
  <si>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</si>
  <si>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</si>
  <si>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</si>
  <si>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</si>
  <si>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</si>
  <si>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</si>
  <si>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</si>
  <si>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</si>
  <si>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</si>
  <si>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</si>
  <si>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</si>
  <si>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</si>
  <si>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</si>
  <si>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</si>
  <si>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</si>
  <si>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</si>
  <si>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</si>
  <si>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</si>
  <si>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</si>
  <si>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</si>
  <si>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</si>
  <si>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</si>
  <si>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</si>
  <si>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</si>
  <si>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</si>
  <si>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</si>
  <si>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</si>
  <si>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</si>
  <si>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</si>
  <si>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</si>
  <si>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</si>
  <si>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</si>
  <si>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</si>
  <si>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</si>
  <si>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</si>
  <si>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</si>
  <si>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</si>
  <si>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</si>
  <si>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</si>
  <si>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</si>
  <si>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</si>
  <si>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</si>
  <si>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</si>
  <si>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</si>
  <si>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</si>
  <si>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</si>
  <si>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</si>
  <si>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</si>
  <si>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</si>
  <si>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</si>
  <si>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</si>
  <si>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</si>
  <si>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</si>
  <si>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</si>
  <si>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</si>
  <si>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</si>
  <si>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</si>
  <si>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</si>
  <si>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</si>
  <si>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</si>
  <si>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</si>
  <si>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</si>
  <si>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</si>
  <si>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</si>
  <si>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</si>
  <si>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</si>
  <si>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</si>
  <si>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</si>
  <si>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</si>
  <si>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</si>
  <si>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</si>
  <si>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</si>
  <si>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</si>
  <si>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</si>
  <si>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</si>
  <si>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</si>
  <si>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</si>
  <si>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</si>
  <si>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</si>
  <si>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</si>
  <si>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</si>
  <si>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</si>
  <si>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</si>
  <si>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</si>
  <si>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</si>
  <si>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</si>
  <si>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</si>
  <si>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</si>
  <si>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</si>
  <si>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</si>
  <si>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</si>
  <si>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</si>
  <si>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</si>
  <si>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</si>
  <si>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</si>
  <si>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</si>
  <si>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</si>
  <si>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</si>
  <si>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</si>
  <si>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</si>
  <si>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</si>
  <si>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</si>
  <si>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</si>
  <si>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</si>
  <si>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</si>
  <si>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</si>
  <si>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</si>
  <si>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</si>
  <si>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</si>
  <si>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</si>
  <si>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</si>
  <si>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</si>
  <si>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</si>
  <si>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</si>
  <si>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</si>
  <si>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</si>
  <si>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</si>
  <si>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</si>
  <si>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</si>
  <si>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</si>
  <si>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</si>
  <si>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</si>
  <si>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</si>
  <si>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</si>
  <si>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</si>
  <si>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</si>
  <si>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</si>
  <si>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</si>
  <si>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</si>
  <si>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</si>
  <si>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</si>
  <si>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</si>
  <si>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</si>
  <si>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</si>
  <si>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</si>
  <si>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</si>
  <si>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</si>
  <si>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</si>
  <si>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</si>
  <si>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</si>
  <si>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</si>
  <si>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</si>
  <si>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</si>
  <si>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</si>
  <si>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</si>
  <si>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</si>
  <si>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</si>
  <si>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</si>
  <si>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</si>
  <si>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</si>
  <si>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</si>
  <si>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</si>
  <si>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</si>
  <si>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</si>
  <si>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</si>
  <si>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</si>
  <si>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</si>
  <si>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</si>
  <si>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</si>
  <si>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</si>
  <si>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</si>
  <si>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</si>
  <si>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</si>
  <si>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</si>
  <si>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</si>
  <si>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</si>
  <si>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</si>
  <si>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</si>
  <si>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</si>
  <si>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</si>
  <si>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</si>
  <si>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</si>
  <si>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</si>
  <si>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</si>
  <si>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</si>
  <si>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</si>
  <si>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</si>
  <si>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</si>
  <si>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</si>
  <si>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</si>
  <si>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</si>
  <si>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</si>
  <si>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</si>
  <si>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</si>
  <si>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</si>
  <si>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</si>
  <si>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</si>
  <si>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</si>
  <si>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</si>
  <si>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</si>
  <si>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</si>
  <si>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</si>
  <si>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</si>
  <si>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</si>
  <si>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</si>
  <si>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</si>
  <si>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</si>
  <si>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</si>
  <si>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</si>
  <si>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</si>
  <si>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</si>
  <si>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</si>
  <si>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</si>
  <si>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</si>
  <si>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</si>
  <si>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</si>
  <si>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</si>
  <si>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</si>
  <si>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</si>
  <si>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</si>
  <si>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</si>
  <si>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</si>
  <si>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</si>
  <si>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</si>
  <si>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</si>
  <si>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</si>
  <si>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</si>
  <si>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</si>
  <si>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</si>
  <si>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</si>
  <si>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</si>
  <si>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</si>
  <si>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</si>
  <si>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</si>
  <si>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</si>
  <si>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</si>
  <si>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</si>
  <si>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</si>
  <si>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</si>
  <si>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</si>
  <si>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</si>
  <si>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</si>
  <si>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</si>
  <si>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</si>
  <si>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</si>
  <si>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</si>
  <si>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</si>
  <si>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</si>
  <si>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</si>
  <si>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</si>
  <si>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</si>
  <si>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</si>
  <si>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</si>
  <si>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</si>
  <si>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</si>
  <si>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</si>
  <si>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</si>
  <si>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</si>
  <si>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</si>
  <si>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</si>
  <si>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</si>
  <si>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</si>
  <si>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</si>
  <si>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</si>
  <si>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</si>
  <si>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</si>
  <si>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</si>
  <si>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</si>
  <si>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</si>
  <si>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</si>
  <si>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</si>
  <si>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</si>
  <si>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</si>
  <si>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</si>
  <si>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</si>
  <si>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</si>
  <si>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</si>
  <si>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</si>
  <si>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</si>
  <si>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</si>
  <si>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</si>
  <si>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</si>
  <si>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</si>
  <si>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</si>
  <si>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</si>
  <si>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</si>
  <si>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</si>
  <si>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</si>
  <si>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</si>
  <si>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</si>
  <si>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</si>
  <si>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</si>
  <si>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</si>
  <si>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</si>
  <si>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</si>
  <si>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</si>
  <si>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</si>
  <si>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</si>
  <si>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</si>
  <si>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</si>
  <si>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</si>
  <si>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</si>
  <si>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</si>
  <si>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</si>
  <si>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</si>
  <si>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</si>
  <si>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</si>
  <si>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</si>
  <si>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</si>
  <si>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</si>
  <si>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</si>
  <si>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</si>
  <si>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</si>
  <si>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</si>
  <si>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</si>
  <si>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</si>
  <si>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</si>
  <si>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</si>
  <si>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</si>
  <si>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</si>
  <si>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</si>
  <si>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</si>
  <si>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</si>
  <si>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</si>
  <si>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</si>
  <si>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</si>
  <si>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</si>
  <si>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</si>
  <si>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</si>
  <si>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</si>
  <si>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</si>
  <si>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</si>
  <si>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</si>
  <si>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</si>
  <si>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</si>
  <si>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</si>
  <si>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</si>
  <si>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</si>
  <si>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</si>
  <si>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</si>
  <si>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</si>
  <si>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</si>
  <si>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</si>
  <si>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</si>
  <si>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</si>
  <si>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</si>
  <si>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</si>
  <si>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</si>
  <si>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</si>
  <si>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</si>
  <si>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</si>
  <si>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</si>
  <si>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</si>
  <si>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</si>
  <si>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</si>
  <si>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</si>
  <si>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</si>
  <si>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</si>
  <si>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</si>
  <si>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</si>
  <si>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</si>
  <si>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</si>
  <si>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</si>
  <si>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</si>
  <si>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</si>
  <si>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</si>
  <si>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</si>
  <si>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</si>
  <si>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</si>
  <si>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</si>
  <si>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</si>
  <si>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</si>
  <si>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</si>
  <si>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</si>
  <si>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</si>
  <si>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</si>
  <si>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</si>
  <si>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</si>
  <si>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</si>
  <si>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</si>
  <si>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</si>
  <si>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</si>
  <si>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</si>
  <si>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</si>
  <si>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</si>
  <si>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</si>
  <si>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</si>
  <si>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</si>
  <si>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</si>
  <si>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</si>
  <si>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</si>
  <si>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</si>
  <si>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</si>
  <si>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</si>
  <si>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</si>
  <si>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</si>
  <si>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</si>
  <si>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</si>
  <si>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</si>
  <si>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</si>
  <si>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</si>
  <si>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</si>
  <si>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</si>
  <si>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</si>
  <si>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</si>
  <si>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</si>
  <si>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</si>
  <si>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</si>
  <si>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</si>
  <si>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</si>
  <si>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</si>
  <si>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</si>
  <si>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</si>
  <si>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</si>
  <si>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</si>
  <si>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</si>
  <si>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</si>
  <si>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</si>
  <si>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</si>
  <si>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</si>
  <si>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</si>
  <si>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</si>
  <si>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</si>
  <si>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</si>
  <si>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</si>
  <si>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</si>
  <si>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</si>
  <si>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</si>
  <si>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</si>
  <si>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</si>
  <si>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</si>
  <si>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</si>
  <si>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</si>
  <si>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</si>
  <si>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</si>
  <si>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</si>
  <si>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</si>
  <si>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</si>
  <si>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</si>
  <si>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</si>
  <si>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</si>
  <si>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</si>
  <si>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</si>
  <si>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</si>
  <si>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</si>
  <si>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</si>
  <si>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</si>
  <si>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</si>
  <si>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</si>
  <si>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</si>
  <si>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</si>
  <si>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</si>
  <si>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</si>
  <si>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</si>
  <si>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</si>
  <si>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</si>
  <si>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</si>
  <si>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</si>
  <si>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</si>
  <si>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</si>
  <si>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</si>
  <si>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</si>
  <si>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</si>
  <si>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</si>
  <si>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</si>
  <si>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</si>
  <si>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</si>
  <si>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</si>
  <si>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</si>
  <si>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</si>
  <si>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</si>
  <si>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</si>
  <si>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</si>
  <si>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</si>
  <si>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</si>
  <si>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</si>
  <si>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</si>
  <si>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</si>
  <si>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</si>
  <si>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</si>
  <si>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</si>
  <si>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</si>
  <si>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</si>
  <si>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</si>
  <si>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</si>
  <si>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</si>
  <si>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</si>
  <si>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</si>
  <si>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</si>
  <si>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</si>
  <si>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</si>
  <si>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</si>
  <si>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</si>
  <si>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</si>
  <si>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</si>
  <si>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</si>
  <si>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</si>
  <si>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</si>
  <si>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</si>
  <si>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</si>
  <si>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</si>
  <si>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</si>
  <si>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</si>
  <si>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</si>
  <si>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</si>
  <si>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</si>
  <si>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</si>
  <si>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</si>
  <si>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</si>
  <si>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</si>
  <si>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</si>
  <si>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</si>
  <si>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</si>
  <si>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</si>
  <si>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</si>
  <si>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</si>
  <si>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</si>
  <si>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</si>
  <si>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</si>
  <si>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</si>
  <si>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</si>
  <si>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</si>
  <si>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</si>
  <si>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</si>
  <si>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</si>
  <si>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</si>
  <si>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</si>
  <si>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</si>
  <si>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</si>
  <si>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</si>
  <si>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</si>
  <si>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</si>
  <si>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</si>
  <si>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</si>
  <si>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</si>
  <si>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</si>
  <si>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</si>
  <si>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</si>
  <si>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</si>
  <si>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</si>
  <si>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</si>
  <si>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</si>
  <si>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</si>
  <si>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</si>
  <si>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</si>
  <si>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</si>
  <si>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</si>
  <si>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</si>
  <si>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</si>
  <si>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</si>
  <si>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</si>
  <si>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</si>
  <si>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</si>
  <si>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</si>
  <si>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</si>
  <si>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</si>
  <si>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</si>
  <si>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</si>
  <si>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</si>
  <si>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</si>
  <si>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</si>
  <si>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</si>
  <si>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</si>
  <si>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</si>
  <si>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</si>
  <si>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</si>
  <si>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</si>
  <si>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</si>
  <si>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</si>
  <si>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</si>
  <si>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</si>
  <si>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</si>
  <si>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</si>
  <si>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</si>
  <si>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</si>
  <si>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</si>
  <si>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</si>
  <si>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</si>
  <si>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</si>
  <si>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</si>
  <si>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</si>
  <si>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</si>
  <si>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</si>
  <si>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</si>
  <si>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</si>
  <si>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</si>
  <si>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</si>
  <si>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</si>
  <si>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</si>
  <si>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</si>
  <si>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</si>
  <si>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</si>
  <si>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</si>
  <si>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</si>
  <si>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</si>
  <si>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</si>
  <si>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</si>
  <si>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</si>
  <si>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</si>
  <si>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</si>
  <si>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</si>
  <si>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</si>
  <si>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</si>
  <si>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</si>
  <si>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</si>
  <si>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</si>
  <si>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</si>
  <si>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</si>
  <si>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</si>
  <si>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</si>
  <si>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</si>
  <si>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</si>
  <si>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</si>
  <si>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</si>
  <si>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</si>
  <si>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</si>
  <si>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</si>
  <si>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</si>
  <si>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</si>
  <si>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</si>
  <si>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</si>
  <si>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</si>
  <si>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</si>
  <si>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</si>
  <si>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</si>
  <si>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</si>
  <si>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</si>
  <si>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</si>
  <si>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</si>
  <si>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</si>
  <si>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</si>
  <si>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</si>
  <si>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</si>
  <si>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</si>
  <si>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</si>
  <si>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</si>
  <si>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</si>
  <si>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</si>
  <si>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</si>
  <si>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</si>
  <si>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</si>
  <si>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</si>
  <si>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</si>
  <si>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</si>
  <si>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</si>
  <si>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</si>
  <si>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</si>
  <si>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</si>
  <si>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</si>
  <si>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</si>
  <si>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</si>
  <si>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</si>
  <si>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</si>
  <si>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</si>
  <si>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</si>
  <si>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</si>
  <si>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</si>
  <si>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</si>
  <si>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</si>
  <si>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</si>
  <si>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</si>
  <si>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</si>
  <si>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</si>
  <si>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</si>
  <si>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</si>
  <si>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</si>
  <si>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</si>
  <si>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</si>
  <si>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</si>
  <si>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</si>
  <si>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</si>
  <si>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</si>
  <si>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</si>
  <si>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</si>
  <si>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</si>
  <si>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</si>
  <si>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</si>
  <si>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</si>
  <si>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</si>
  <si>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</si>
  <si>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</si>
  <si>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</si>
  <si>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</si>
  <si>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</si>
  <si>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</si>
  <si>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</si>
  <si>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</si>
  <si>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</si>
  <si>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</si>
  <si>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</si>
  <si>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</si>
  <si>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</si>
  <si>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</si>
  <si>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</si>
  <si>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</si>
  <si>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</si>
  <si>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</si>
  <si>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</si>
  <si>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</si>
  <si>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</si>
  <si>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</si>
  <si>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</si>
  <si>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</si>
  <si>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</si>
  <si>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</si>
  <si>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</si>
  <si>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</si>
  <si>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</si>
  <si>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</si>
  <si>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</si>
  <si>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</si>
  <si>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</si>
  <si>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</si>
  <si>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</si>
  <si>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</si>
  <si>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</si>
  <si>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</si>
  <si>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</si>
  <si>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</si>
  <si>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</si>
  <si>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</si>
  <si>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</si>
  <si>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</si>
  <si>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</si>
  <si>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</si>
  <si>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</si>
  <si>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</si>
  <si>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</si>
  <si>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</si>
  <si>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</si>
  <si>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</si>
  <si>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</si>
  <si>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</si>
  <si>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</si>
  <si>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</si>
  <si>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</si>
  <si>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</si>
  <si>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</si>
  <si>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</si>
  <si>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</si>
  <si>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</si>
  <si>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</si>
  <si>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</si>
  <si>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</si>
  <si>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</si>
  <si>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</si>
  <si>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</si>
  <si>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</si>
  <si>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</si>
  <si>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</si>
  <si>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</si>
  <si>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</si>
  <si>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</si>
  <si>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</si>
  <si>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</si>
  <si>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</si>
  <si>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</si>
  <si>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</si>
  <si>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</si>
  <si>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</si>
  <si>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</si>
  <si>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</si>
  <si>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</si>
  <si>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</si>
  <si>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</si>
  <si>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</si>
  <si>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</si>
  <si>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</si>
  <si>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</si>
  <si>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</si>
  <si>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</si>
  <si>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</si>
  <si>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</si>
  <si>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</si>
  <si>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</si>
  <si>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</si>
  <si>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</si>
  <si>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</si>
  <si>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</si>
  <si>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</si>
  <si>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</si>
  <si>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</si>
  <si>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</si>
  <si>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</si>
  <si>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</si>
  <si>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</si>
  <si>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</si>
  <si>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</si>
  <si>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</si>
  <si>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</si>
  <si>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</si>
  <si>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</si>
  <si>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</si>
  <si>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</si>
  <si>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</si>
  <si>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</si>
  <si>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</si>
  <si>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</si>
  <si>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</si>
  <si>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</si>
  <si>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</si>
  <si>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</si>
  <si>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</si>
  <si>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</si>
  <si>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</si>
  <si>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</si>
  <si>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</si>
  <si>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</si>
  <si>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</si>
  <si>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</si>
  <si>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</si>
  <si>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</si>
  <si>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</si>
  <si>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</si>
  <si>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</si>
  <si>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</si>
  <si>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</si>
  <si>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</si>
  <si>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</si>
  <si>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</si>
  <si>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</si>
  <si>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</si>
  <si>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</si>
  <si>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</si>
  <si>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</si>
  <si>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</si>
  <si>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</si>
  <si>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</si>
  <si>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</si>
  <si>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</si>
  <si>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</si>
  <si>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</si>
  <si>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</si>
  <si>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</si>
  <si>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</si>
  <si>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</si>
  <si>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</si>
  <si>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</si>
  <si>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</si>
  <si>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</si>
  <si>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</si>
  <si>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</si>
  <si>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</si>
  <si>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</si>
  <si>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</si>
  <si>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</si>
  <si>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</si>
  <si>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</si>
  <si>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</si>
  <si>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</si>
  <si>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</si>
  <si>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</si>
  <si>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</si>
  <si>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</si>
  <si>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</si>
  <si>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</si>
  <si>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</si>
  <si>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</si>
  <si>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</si>
  <si>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</si>
  <si>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</si>
  <si>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</si>
  <si>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</si>
  <si>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</si>
  <si>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</si>
  <si>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</si>
  <si>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</si>
  <si>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</si>
  <si>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</si>
  <si>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</si>
  <si>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</si>
  <si>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</si>
  <si>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</si>
  <si>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</si>
  <si>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</si>
  <si>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</si>
  <si>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</si>
  <si>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</si>
  <si>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</si>
  <si>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</si>
  <si>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</si>
  <si>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</si>
  <si>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</si>
  <si>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</si>
  <si>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</si>
  <si>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</si>
  <si>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</si>
  <si>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</si>
  <si>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</si>
  <si>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</si>
  <si>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</si>
  <si>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</si>
  <si>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</si>
  <si>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</si>
  <si>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</si>
  <si>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</si>
  <si>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</si>
  <si>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</si>
  <si>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</si>
  <si>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</si>
  <si>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</si>
  <si>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</si>
  <si>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</si>
  <si>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</si>
  <si>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</si>
  <si>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</si>
  <si>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</si>
  <si>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</si>
  <si>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</si>
  <si>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</si>
  <si>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</si>
  <si>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</si>
  <si>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</si>
  <si>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</si>
  <si>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</si>
  <si>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</si>
  <si>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</si>
  <si>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</si>
  <si>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</si>
  <si>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</si>
  <si>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</si>
  <si>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</si>
  <si>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</si>
  <si>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</si>
  <si>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</si>
  <si>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</si>
  <si>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</si>
  <si>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</si>
  <si>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</si>
  <si>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</si>
  <si>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</si>
  <si>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</si>
  <si>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</si>
  <si>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</si>
  <si>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</si>
  <si>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</si>
  <si>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</si>
  <si>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</si>
  <si>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</si>
  <si>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</si>
  <si>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</si>
  <si>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</si>
  <si>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</si>
  <si>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</si>
  <si>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</si>
  <si>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</si>
  <si>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</si>
  <si>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</si>
  <si>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</si>
  <si>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</si>
  <si>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</si>
  <si>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</si>
  <si>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</si>
  <si>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</si>
  <si>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</si>
  <si>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</si>
  <si>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</si>
  <si>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</si>
  <si>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</si>
  <si>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</si>
  <si>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</si>
  <si>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</si>
  <si>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</si>
  <si>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</si>
  <si>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</si>
  <si>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</si>
  <si>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</si>
  <si>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</si>
  <si>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</si>
  <si>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</si>
  <si>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</si>
  <si>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</si>
  <si>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</si>
  <si>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</si>
  <si>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</si>
  <si>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</si>
  <si>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</si>
  <si>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</si>
  <si>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</si>
  <si>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</si>
  <si>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</si>
  <si>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</si>
  <si>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</si>
  <si>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</si>
  <si>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</si>
  <si>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</si>
  <si>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</si>
  <si>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</si>
  <si>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</si>
  <si>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</si>
  <si>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</si>
  <si>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</si>
  <si>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</si>
  <si>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</si>
  <si>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</si>
  <si>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</si>
  <si>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</si>
  <si>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</si>
  <si>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</si>
  <si>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</si>
  <si>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</si>
  <si>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</si>
  <si>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</si>
  <si>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</si>
  <si>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</si>
  <si>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</si>
  <si>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</si>
  <si>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</si>
  <si>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</si>
  <si>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</si>
  <si>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</si>
  <si>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</si>
  <si>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</si>
  <si>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</si>
  <si>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</si>
  <si>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</si>
  <si>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</si>
  <si>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</si>
  <si>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</si>
  <si>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</si>
  <si>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</si>
  <si>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</si>
  <si>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</si>
  <si>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</si>
  <si>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</si>
  <si>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</si>
  <si>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</si>
  <si>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</si>
  <si>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</si>
  <si>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</si>
  <si>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</si>
  <si>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</si>
  <si>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</si>
  <si>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</si>
  <si>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</si>
  <si>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</si>
  <si>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</si>
  <si>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</si>
  <si>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</si>
  <si>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</si>
  <si>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</si>
  <si>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</si>
  <si>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</si>
  <si>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</si>
  <si>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</si>
  <si>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</si>
  <si>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</si>
  <si>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</si>
  <si>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</si>
  <si>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</si>
  <si>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</si>
  <si>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</si>
  <si>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</si>
  <si>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</si>
  <si>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</si>
  <si>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</si>
  <si>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</si>
  <si>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</si>
  <si>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</si>
  <si>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</si>
  <si>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</si>
  <si>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</si>
  <si>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</si>
  <si>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</si>
  <si>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</si>
  <si>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</si>
  <si>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</si>
  <si>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</si>
  <si>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</si>
  <si>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</si>
  <si>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</si>
  <si>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</si>
  <si>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</si>
  <si>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</si>
  <si>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</si>
  <si>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</si>
  <si>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</si>
  <si>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</si>
  <si>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</si>
  <si>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</si>
  <si>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</si>
  <si>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</si>
  <si>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</si>
  <si>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</si>
  <si>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</si>
  <si>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</si>
  <si>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</si>
  <si>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</si>
  <si>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</si>
  <si>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</si>
  <si>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</si>
  <si>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</si>
  <si>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</si>
  <si>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</si>
  <si>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</si>
  <si>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</si>
  <si>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</si>
  <si>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</si>
  <si>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</si>
  <si>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</si>
  <si>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</si>
  <si>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</si>
  <si>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</si>
  <si>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</si>
  <si>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</si>
  <si>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</si>
  <si>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</si>
  <si>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</si>
  <si>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</si>
  <si>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</si>
  <si>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</si>
  <si>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</si>
  <si>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</si>
  <si>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</si>
  <si>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</si>
  <si>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</si>
  <si>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</si>
  <si>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</si>
  <si>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</si>
  <si>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</si>
  <si>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</si>
  <si>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</si>
  <si>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</si>
  <si>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</si>
  <si>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</si>
  <si>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</si>
  <si>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</si>
  <si>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</si>
  <si>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</si>
  <si>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</si>
  <si>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</si>
  <si>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</si>
  <si>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</si>
  <si>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</si>
  <si>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</si>
  <si>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</si>
  <si>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</si>
  <si>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</si>
  <si>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</si>
  <si>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</si>
  <si>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</si>
  <si>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</si>
  <si>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</si>
  <si>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</si>
  <si>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</si>
  <si>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</si>
  <si>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</si>
  <si>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</si>
  <si>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</si>
  <si>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</si>
  <si>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</si>
  <si>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</si>
  <si>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</si>
  <si>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</si>
  <si>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</si>
  <si>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</si>
  <si>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</si>
  <si>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</si>
  <si>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</si>
  <si>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</si>
  <si>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</si>
  <si>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</si>
  <si>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</si>
  <si>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</si>
  <si>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</si>
  <si>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</si>
  <si>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</si>
  <si>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</si>
  <si>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</si>
  <si>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</si>
  <si>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</si>
  <si>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</si>
  <si>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</si>
  <si>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</si>
  <si>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</si>
  <si>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</si>
  <si>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</si>
  <si>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</si>
  <si>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</si>
  <si>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</si>
  <si>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</si>
  <si>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</si>
  <si>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</si>
  <si>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</si>
  <si>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</si>
  <si>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</si>
  <si>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</si>
  <si>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</si>
  <si>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</si>
  <si>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</si>
  <si>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</si>
  <si>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</si>
  <si>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</si>
  <si>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</si>
  <si>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</si>
  <si>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</si>
  <si>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</si>
  <si>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</si>
  <si>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</si>
  <si>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</si>
  <si>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</si>
  <si>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</si>
  <si>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</si>
  <si>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</si>
  <si>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</si>
  <si>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</si>
  <si>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</si>
  <si>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</si>
  <si>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</si>
  <si>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</si>
  <si>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</si>
  <si>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</si>
  <si>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</si>
  <si>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</si>
  <si>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</si>
  <si>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</si>
  <si>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</si>
  <si>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</si>
  <si>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</si>
  <si>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</si>
  <si>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</si>
  <si>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</si>
  <si>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</si>
  <si>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</si>
  <si>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</si>
  <si>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</si>
  <si>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</si>
  <si>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</si>
  <si>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</si>
  <si>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</si>
  <si>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</si>
  <si>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</si>
  <si>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</si>
  <si>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</si>
  <si>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</si>
  <si>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</si>
  <si>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</si>
  <si>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</si>
  <si>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</si>
  <si>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</si>
  <si>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</si>
  <si>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</si>
  <si>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</si>
  <si>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</si>
  <si>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</si>
  <si>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</si>
  <si>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</si>
  <si>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</si>
  <si>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</si>
  <si>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</si>
  <si>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</si>
  <si>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</si>
  <si>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</si>
  <si>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</si>
  <si>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</si>
  <si>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</si>
  <si>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</si>
  <si>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</si>
  <si>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</si>
  <si>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</si>
  <si>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</si>
  <si>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</si>
  <si>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</si>
  <si>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</si>
  <si>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</si>
  <si>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</si>
  <si>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</si>
  <si>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</si>
  <si>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</si>
  <si>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</si>
  <si>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</si>
  <si>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</si>
  <si>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</si>
  <si>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</si>
  <si>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</si>
  <si>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</si>
  <si>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</si>
  <si>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</si>
  <si>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</si>
  <si>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</si>
  <si>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</si>
  <si>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</si>
  <si>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</si>
  <si>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</si>
  <si>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</si>
  <si>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</si>
  <si>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</si>
  <si>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</si>
  <si>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</si>
  <si>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</si>
  <si>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</si>
  <si>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</si>
  <si>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</si>
  <si>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</si>
  <si>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</si>
  <si>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</si>
  <si>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</si>
  <si>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</si>
  <si>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</si>
  <si>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</si>
  <si>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</si>
  <si>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</si>
  <si>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</si>
  <si>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</si>
  <si>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</si>
  <si>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</si>
  <si>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</si>
  <si>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</si>
  <si>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</si>
  <si>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</si>
  <si>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</si>
  <si>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</si>
  <si>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</si>
  <si>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</si>
  <si>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</si>
  <si>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</si>
  <si>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</si>
  <si>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</si>
  <si>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</si>
  <si>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</si>
  <si>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</si>
  <si>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</si>
  <si>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</si>
  <si>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</si>
  <si>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</si>
  <si>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</si>
  <si>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</si>
  <si>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</si>
  <si>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</si>
  <si>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</si>
  <si>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</si>
  <si>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</si>
  <si>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</si>
  <si>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</si>
  <si>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</si>
  <si>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</si>
  <si>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</si>
  <si>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</si>
  <si>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</si>
  <si>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</si>
  <si>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</si>
  <si>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</si>
  <si>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</si>
  <si>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</si>
  <si>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</si>
  <si>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</si>
  <si>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</si>
  <si>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</si>
  <si>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</si>
  <si>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</si>
  <si>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</si>
  <si>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</si>
  <si>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</si>
  <si>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</si>
  <si>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</si>
  <si>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</si>
  <si>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</si>
  <si>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</si>
  <si>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</si>
  <si>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</si>
  <si>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</si>
  <si>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</si>
  <si>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</si>
  <si>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</si>
  <si>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</si>
  <si>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</si>
  <si>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</si>
  <si>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</si>
  <si>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</si>
  <si>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</si>
  <si>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</si>
  <si>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</si>
  <si>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</si>
  <si>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</si>
  <si>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</si>
  <si>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</si>
  <si>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</si>
  <si>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</si>
  <si>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</si>
  <si>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</si>
  <si>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</si>
  <si>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</si>
  <si>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</si>
  <si>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</si>
  <si>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</si>
  <si>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</si>
  <si>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</si>
  <si>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</si>
  <si>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</si>
  <si>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</si>
  <si>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</si>
  <si>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</si>
  <si>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</si>
  <si>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</si>
  <si>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</si>
  <si>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</si>
  <si>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</si>
  <si>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</si>
  <si>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</si>
  <si>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</si>
  <si>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</si>
  <si>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</si>
  <si>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</si>
  <si>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</si>
  <si>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</si>
  <si>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</si>
  <si>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</si>
  <si>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</si>
  <si>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</si>
  <si>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</si>
  <si>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</si>
  <si>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</si>
  <si>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</si>
  <si>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</si>
  <si>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</si>
  <si>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</si>
  <si>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</si>
  <si>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</si>
  <si>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</si>
  <si>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</si>
  <si>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</si>
  <si>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</si>
  <si>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</si>
  <si>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</si>
  <si>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</si>
  <si>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</si>
  <si>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</si>
  <si>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</si>
  <si>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</si>
  <si>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</si>
  <si>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</si>
  <si>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</si>
  <si>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</si>
  <si>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</si>
  <si>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</si>
  <si>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</si>
  <si>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</si>
  <si>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</si>
  <si>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</si>
  <si>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</si>
  <si>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</si>
  <si>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</si>
  <si>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</si>
  <si>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</si>
  <si>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</si>
  <si>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</si>
  <si>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</si>
  <si>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</si>
  <si>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</si>
  <si>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</si>
  <si>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</si>
  <si>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</si>
  <si>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</si>
  <si>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</si>
  <si>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</si>
  <si>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</si>
  <si>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</si>
  <si>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</si>
  <si>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</si>
  <si>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</si>
  <si>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</si>
  <si>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</si>
  <si>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</si>
  <si>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</si>
  <si>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</si>
  <si>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</si>
  <si>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</si>
  <si>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</si>
  <si>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</si>
  <si>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</si>
  <si>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</si>
  <si>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</si>
  <si>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</si>
  <si>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</si>
  <si>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</si>
  <si>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</si>
  <si>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</si>
  <si>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</si>
  <si>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</si>
  <si>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</si>
  <si>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</si>
  <si>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</si>
  <si>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</si>
  <si>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</si>
  <si>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</si>
  <si>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</si>
  <si>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</si>
  <si>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</si>
  <si>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</si>
  <si>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</si>
  <si>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</si>
  <si>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</si>
  <si>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</si>
  <si>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</si>
  <si>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</si>
  <si>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</si>
  <si>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</si>
  <si>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</si>
  <si>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</si>
  <si>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</si>
  <si>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</si>
  <si>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</si>
  <si>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</si>
  <si>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</si>
  <si>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</si>
  <si>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</si>
  <si>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</si>
  <si>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</si>
  <si>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</si>
  <si>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</si>
  <si>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</si>
  <si>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</si>
  <si>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</si>
  <si>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</si>
  <si>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</si>
  <si>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</si>
  <si>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</si>
  <si>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</si>
  <si>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</si>
  <si>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</si>
  <si>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</si>
  <si>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</si>
  <si>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</si>
  <si>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</si>
  <si>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</si>
  <si>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</si>
  <si>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</si>
  <si>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</si>
  <si>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</si>
  <si>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</si>
  <si>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</si>
  <si>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</si>
  <si>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</si>
  <si>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</si>
  <si>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</si>
  <si>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</si>
  <si>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</si>
  <si>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</si>
  <si>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</si>
  <si>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</si>
  <si>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</si>
  <si>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</si>
  <si>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</si>
  <si>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</si>
  <si>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</si>
  <si>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</si>
  <si>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</si>
  <si>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</si>
  <si>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</si>
  <si>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</si>
  <si>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</si>
  <si>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</si>
  <si>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</si>
  <si>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</si>
  <si>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</si>
  <si>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</si>
  <si>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</si>
  <si>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</si>
  <si>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</si>
  <si>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</si>
  <si>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</si>
  <si>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</si>
  <si>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</si>
  <si>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</si>
  <si>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</si>
  <si>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</si>
  <si>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</si>
  <si>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</si>
  <si>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</si>
  <si>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</si>
  <si>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</si>
  <si>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</si>
  <si>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</si>
  <si>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</si>
  <si>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</si>
  <si>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</si>
  <si>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</si>
  <si>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</si>
  <si>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</si>
  <si>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</si>
  <si>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</si>
  <si>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</si>
  <si>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</si>
  <si>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</si>
  <si>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</si>
  <si>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</si>
  <si>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</si>
  <si>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</si>
  <si>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</si>
  <si>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</si>
  <si>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</si>
  <si>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</si>
  <si>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</si>
  <si>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</si>
  <si>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</si>
  <si>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</si>
  <si>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</si>
  <si>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</si>
  <si>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</si>
  <si>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</si>
  <si>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</si>
  <si>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</si>
  <si>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</si>
  <si>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</si>
  <si>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</si>
  <si>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</si>
  <si>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</si>
  <si>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</si>
  <si>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</si>
  <si>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</si>
  <si>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</si>
  <si>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</si>
  <si>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</si>
  <si>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</si>
  <si>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</si>
  <si>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</si>
  <si>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</si>
  <si>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</si>
  <si>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</si>
  <si>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</si>
  <si>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</si>
  <si>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</si>
  <si>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</si>
  <si>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</si>
  <si>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</si>
  <si>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</si>
  <si>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</si>
  <si>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</si>
  <si>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</si>
  <si>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</si>
  <si>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</si>
  <si>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</si>
  <si>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</si>
  <si>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</si>
  <si>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</si>
  <si>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</si>
  <si>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</si>
  <si>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</si>
  <si>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</si>
  <si>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</si>
  <si>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</si>
  <si>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</si>
  <si>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</si>
  <si>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</si>
  <si>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</si>
  <si>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</si>
  <si>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</si>
  <si>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</si>
  <si>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</si>
  <si>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</si>
  <si>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</si>
  <si>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</si>
  <si>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</si>
  <si>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</si>
  <si>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</si>
  <si>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</si>
  <si>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</si>
  <si>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</si>
  <si>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</si>
  <si>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</si>
  <si>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</si>
  <si>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</si>
  <si>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</si>
  <si>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</si>
  <si>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</si>
  <si>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</si>
  <si>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</si>
  <si>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</si>
  <si>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</si>
  <si>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</si>
  <si>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</si>
  <si>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</si>
  <si>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</si>
  <si>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</si>
  <si>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</si>
  <si>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</si>
  <si>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</si>
  <si>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</si>
  <si>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</si>
  <si>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</si>
  <si>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</si>
  <si>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</si>
  <si>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</si>
  <si>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</si>
  <si>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</si>
  <si>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</si>
  <si>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</si>
  <si>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</si>
  <si>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</si>
  <si>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</si>
  <si>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</si>
  <si>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</si>
  <si>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</si>
  <si>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</si>
  <si>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</si>
  <si>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</si>
  <si>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</si>
  <si>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</si>
  <si>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</si>
  <si>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</si>
  <si>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</si>
  <si>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</si>
  <si>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</si>
  <si>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</si>
  <si>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</si>
  <si>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</si>
  <si>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</si>
  <si>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</si>
  <si>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</si>
  <si>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</si>
  <si>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</si>
  <si>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</si>
  <si>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</si>
  <si>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</si>
  <si>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</si>
  <si>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</si>
  <si>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</si>
  <si>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</si>
  <si>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</si>
  <si>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</si>
  <si>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</si>
  <si>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</si>
  <si>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</si>
  <si>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</si>
  <si>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</si>
  <si>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</si>
  <si>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</si>
  <si>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</si>
  <si>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</si>
  <si>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</si>
  <si>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</si>
  <si>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</si>
  <si>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</si>
  <si>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</si>
  <si>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</si>
  <si>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</si>
  <si>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</si>
  <si>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</si>
  <si>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</si>
  <si>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</si>
  <si>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</si>
  <si>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</si>
  <si>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</si>
  <si>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</si>
  <si>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</si>
  <si>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</si>
  <si>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</si>
  <si>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</si>
  <si>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</si>
  <si>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</si>
  <si>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</si>
  <si>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</si>
  <si>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</si>
  <si>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</si>
  <si>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</si>
  <si>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</si>
  <si>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</si>
  <si>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</si>
  <si>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</si>
  <si>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</si>
  <si>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</si>
  <si>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</si>
  <si>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</si>
  <si>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</si>
  <si>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</si>
  <si>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</si>
  <si>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</si>
  <si>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</si>
  <si>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</si>
  <si>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</si>
  <si>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</si>
  <si>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</si>
  <si>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</si>
  <si>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</si>
  <si>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</si>
  <si>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</si>
  <si>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</si>
  <si>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</si>
  <si>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</si>
  <si>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</si>
  <si>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</si>
  <si>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</si>
  <si>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</si>
  <si>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</si>
  <si>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</si>
  <si>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</si>
  <si>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</si>
  <si>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</si>
  <si>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</si>
  <si>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</si>
  <si>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</si>
  <si>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</si>
  <si>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</si>
  <si>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</si>
  <si>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</si>
  <si>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</si>
  <si>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</si>
  <si>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</si>
  <si>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</si>
  <si>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</si>
  <si>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</si>
  <si>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</si>
  <si>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</si>
  <si>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</si>
  <si>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</si>
  <si>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</si>
  <si>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</si>
  <si>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</si>
  <si>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</si>
  <si>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</si>
  <si>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</si>
  <si>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</si>
  <si>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</si>
  <si>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</si>
  <si>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</si>
  <si>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</si>
  <si>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</si>
  <si>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</si>
  <si>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</si>
  <si>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</si>
  <si>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</si>
  <si>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</si>
  <si>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</si>
  <si>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</si>
  <si>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</si>
  <si>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</si>
  <si>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</si>
  <si>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</si>
  <si>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</si>
  <si>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</si>
  <si>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</si>
  <si>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</si>
  <si>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</si>
  <si>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</si>
  <si>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</si>
  <si>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</si>
  <si>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</si>
  <si>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</si>
  <si>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</si>
  <si>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</si>
  <si>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</si>
  <si>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</si>
  <si>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</si>
  <si>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</si>
  <si>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</si>
  <si>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</si>
  <si>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</si>
  <si>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</si>
  <si>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</si>
  <si>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</si>
  <si>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</si>
  <si>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</si>
  <si>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</si>
  <si>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</si>
  <si>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</si>
  <si>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</si>
  <si>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</si>
  <si>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</si>
  <si>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</si>
  <si>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</si>
  <si>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</si>
  <si>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</si>
  <si>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</si>
  <si>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</si>
  <si>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</si>
  <si>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</si>
  <si>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</si>
  <si>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</si>
  <si>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</si>
  <si>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</si>
  <si>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</si>
  <si>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</si>
  <si>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</si>
  <si>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</si>
  <si>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</si>
  <si>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</si>
  <si>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</si>
  <si>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</si>
  <si>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</si>
  <si>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</si>
  <si>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</si>
  <si>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</si>
  <si>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</si>
  <si>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</si>
  <si>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</si>
  <si>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</si>
  <si>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</si>
  <si>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</si>
  <si>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</si>
  <si>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</si>
  <si>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</si>
  <si>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</si>
  <si>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</si>
  <si>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</si>
  <si>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</si>
  <si>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</si>
  <si>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</si>
  <si>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</si>
  <si>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</si>
  <si>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</si>
  <si>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</si>
  <si>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</si>
  <si>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</si>
  <si>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</si>
  <si>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</si>
  <si>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</si>
  <si>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</si>
  <si>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</si>
  <si>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</si>
  <si>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</si>
  <si>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</si>
  <si>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</si>
  <si>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</si>
  <si>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</si>
  <si>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</si>
  <si>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</si>
  <si>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</si>
  <si>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</si>
  <si>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</si>
  <si>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</si>
  <si>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</si>
  <si>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</si>
  <si>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</si>
  <si>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</si>
  <si>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</si>
  <si>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</si>
  <si>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</si>
  <si>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</si>
  <si>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</si>
  <si>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</si>
  <si>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</si>
  <si>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</si>
  <si>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</si>
  <si>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</si>
  <si>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</si>
  <si>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</si>
  <si>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</si>
  <si>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</si>
  <si>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</si>
  <si>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</si>
  <si>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</si>
  <si>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</si>
  <si>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</si>
  <si>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</si>
  <si>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</si>
  <si>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</si>
  <si>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</si>
  <si>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</si>
  <si>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</si>
  <si>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</si>
  <si>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</si>
  <si>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</si>
  <si>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</si>
  <si>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</si>
  <si>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</si>
  <si>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</si>
  <si>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</si>
  <si>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</si>
  <si>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</si>
  <si>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</si>
  <si>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</si>
  <si>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</si>
  <si>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</si>
  <si>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</si>
  <si>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</si>
  <si>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</si>
  <si>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</si>
  <si>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</si>
  <si>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</si>
  <si>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</si>
  <si>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</si>
  <si>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</si>
  <si>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</si>
  <si>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</si>
  <si>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</si>
  <si>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</si>
  <si>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</si>
  <si>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</si>
  <si>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</si>
  <si>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</si>
  <si>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</si>
  <si>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</si>
  <si>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</si>
  <si>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</si>
  <si>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</si>
  <si>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</si>
  <si>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</si>
  <si>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</si>
  <si>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</si>
  <si>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</si>
  <si>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</si>
  <si>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</si>
  <si>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</si>
  <si>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</si>
  <si>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</si>
  <si>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</si>
  <si>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</si>
  <si>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</si>
  <si>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</si>
  <si>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</si>
  <si>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</si>
  <si>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</si>
  <si>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</si>
  <si>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</si>
  <si>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</si>
  <si>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</si>
  <si>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</si>
  <si>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</si>
  <si>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</si>
  <si>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</si>
  <si>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</si>
  <si>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</si>
  <si>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</si>
  <si>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</si>
  <si>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</si>
  <si>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</si>
  <si>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</si>
  <si>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</si>
  <si>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</si>
  <si>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</si>
  <si>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</si>
  <si>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</si>
  <si>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</si>
  <si>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</si>
  <si>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</si>
  <si>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</si>
  <si>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</si>
  <si>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</si>
  <si>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</si>
  <si>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</si>
  <si>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</si>
  <si>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</si>
  <si>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</si>
  <si>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</si>
  <si>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</si>
  <si>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</si>
  <si>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</si>
  <si>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</si>
  <si>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</si>
  <si>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</si>
  <si>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</si>
  <si>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</si>
  <si>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</si>
  <si>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</si>
  <si>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</si>
  <si>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</si>
  <si>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</si>
  <si>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</si>
  <si>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</si>
  <si>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</si>
  <si>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</si>
  <si>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</si>
  <si>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</si>
  <si>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</si>
  <si>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</si>
  <si>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</si>
  <si>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</si>
  <si>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</si>
  <si>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</si>
  <si>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</si>
  <si>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</si>
  <si>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</si>
  <si>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</si>
  <si>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</si>
  <si>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</si>
  <si>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</si>
  <si>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</si>
  <si>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</si>
  <si>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</si>
  <si>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</si>
  <si>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</si>
  <si>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</si>
  <si>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</si>
  <si>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</si>
  <si>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</si>
  <si>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</si>
  <si>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</si>
  <si>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</si>
  <si>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</si>
  <si>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</si>
  <si>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</si>
  <si>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</si>
  <si>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</si>
  <si>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</si>
  <si>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</si>
  <si>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</si>
  <si>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</si>
  <si>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</si>
  <si>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</si>
  <si>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</si>
  <si>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</si>
  <si>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</si>
  <si>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</si>
  <si>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</si>
  <si>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</si>
  <si>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</si>
  <si>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</si>
  <si>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</si>
  <si>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</si>
  <si>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</si>
  <si>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</si>
  <si>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</si>
  <si>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</si>
  <si>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</si>
  <si>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</si>
  <si>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</si>
  <si>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</si>
  <si>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</si>
  <si>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</si>
  <si>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</si>
  <si>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</si>
  <si>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</si>
  <si>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</si>
  <si>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</si>
  <si>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</si>
  <si>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</si>
  <si>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</si>
  <si>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</si>
  <si>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</si>
  <si>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</si>
  <si>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</si>
  <si>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</si>
  <si>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</si>
  <si>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</si>
  <si>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</si>
  <si>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</si>
  <si>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</si>
  <si>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</si>
  <si>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</si>
  <si>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</si>
  <si>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</si>
  <si>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</si>
  <si>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</si>
  <si>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</si>
  <si>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</si>
  <si>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</si>
  <si>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</si>
  <si>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</si>
  <si>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</si>
  <si>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</si>
  <si>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</si>
  <si>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</si>
  <si>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</si>
  <si>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</si>
  <si>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</si>
  <si>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</si>
  <si>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</si>
  <si>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</si>
  <si>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</si>
  <si>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</si>
  <si>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</si>
  <si>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</si>
  <si>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</si>
  <si>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</si>
  <si>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</si>
  <si>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</si>
  <si>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</si>
  <si>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</si>
  <si>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</si>
  <si>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</si>
  <si>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</si>
  <si>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</si>
  <si>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</si>
  <si>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</si>
  <si>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</si>
  <si>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</si>
  <si>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</si>
  <si>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</si>
  <si>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</si>
  <si>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</si>
  <si>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</si>
  <si>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</si>
  <si>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</si>
  <si>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</si>
  <si>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</si>
  <si>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</si>
  <si>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</si>
  <si>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</si>
  <si>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</si>
  <si>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</si>
  <si>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</si>
  <si>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</si>
  <si>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</si>
  <si>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</si>
  <si>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</si>
  <si>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</si>
  <si>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</si>
  <si>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</si>
  <si>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</si>
  <si>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</si>
  <si>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</si>
  <si>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</si>
  <si>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</si>
  <si>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</si>
  <si>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</si>
  <si>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</si>
  <si>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</si>
  <si>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</si>
  <si>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</si>
  <si>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</si>
  <si>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</si>
  <si>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</si>
  <si>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</si>
  <si>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</si>
  <si>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</si>
  <si>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</si>
  <si>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</si>
  <si>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</si>
  <si>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</si>
  <si>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</si>
  <si>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</si>
  <si>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</si>
  <si>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</si>
  <si>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</si>
  <si>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</si>
  <si>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</si>
  <si>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</si>
  <si>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</si>
  <si>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</si>
  <si>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</si>
  <si>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</si>
  <si>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</si>
  <si>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</si>
  <si>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</si>
  <si>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</si>
  <si>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</si>
  <si>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</si>
  <si>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</si>
  <si>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</si>
  <si>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</si>
  <si>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</si>
  <si>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</si>
  <si>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</si>
  <si>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</si>
  <si>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</si>
  <si>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</si>
  <si>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</si>
  <si>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</si>
  <si>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</si>
  <si>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</si>
  <si>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</si>
  <si>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</si>
  <si>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</si>
  <si>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</si>
  <si>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</si>
  <si>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</si>
  <si>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</si>
  <si>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</si>
  <si>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</si>
  <si>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</si>
  <si>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</si>
  <si>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</si>
  <si>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</si>
  <si>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</si>
  <si>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</si>
  <si>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</si>
  <si>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</si>
  <si>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</si>
  <si>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</si>
  <si>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</si>
  <si>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</si>
  <si>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</si>
  <si>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</si>
  <si>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</si>
  <si>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</si>
  <si>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</si>
  <si>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</si>
  <si>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</si>
  <si>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</si>
  <si>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</si>
  <si>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</si>
  <si>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</si>
  <si>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</si>
  <si>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</si>
  <si>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</si>
  <si>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</si>
  <si>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</si>
  <si>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</si>
  <si>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</si>
  <si>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</si>
  <si>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</si>
  <si>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</si>
  <si>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</si>
  <si>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</si>
  <si>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</si>
  <si>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</si>
  <si>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</si>
  <si>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</si>
  <si>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</si>
  <si>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</si>
  <si>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</si>
  <si>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</si>
  <si>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</si>
  <si>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</si>
  <si>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</si>
  <si>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</si>
  <si>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</si>
  <si>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</si>
  <si>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</si>
  <si>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</si>
  <si>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</si>
  <si>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</si>
  <si>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</si>
  <si>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</si>
  <si>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</si>
  <si>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</si>
  <si>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</si>
  <si>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</si>
  <si>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</si>
  <si>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</si>
  <si>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</si>
  <si>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</si>
  <si>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</si>
  <si>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</si>
  <si>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</si>
  <si>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</si>
  <si>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</si>
  <si>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</si>
  <si>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</si>
  <si>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</si>
  <si>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</si>
  <si>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</si>
  <si>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</si>
  <si>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</si>
  <si>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</si>
  <si>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</si>
  <si>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</si>
  <si>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</si>
  <si>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</si>
  <si>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</si>
  <si>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</si>
  <si>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</si>
  <si>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</si>
  <si>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</si>
  <si>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</si>
  <si>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</si>
  <si>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</si>
  <si>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</si>
  <si>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</si>
  <si>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</si>
  <si>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</si>
  <si>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</si>
  <si>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</si>
  <si>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</si>
  <si>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</si>
  <si>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</si>
  <si>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</si>
  <si>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</si>
  <si>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</si>
  <si>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</si>
  <si>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</si>
  <si>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</si>
  <si>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</si>
  <si>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</si>
  <si>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</si>
  <si>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</si>
  <si>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</si>
  <si>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</si>
  <si>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</si>
  <si>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</si>
  <si>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</si>
  <si>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</si>
  <si>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</si>
  <si>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</si>
  <si>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</si>
  <si>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</si>
  <si>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</si>
  <si>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</si>
  <si>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</si>
  <si>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</si>
  <si>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</si>
  <si>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</si>
  <si>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</si>
  <si>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</si>
  <si>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</si>
  <si>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</si>
  <si>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</si>
  <si>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</si>
  <si>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</si>
  <si>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</si>
  <si>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</si>
  <si>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</si>
  <si>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</si>
  <si>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</si>
  <si>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</si>
  <si>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</si>
  <si>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</si>
  <si>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</si>
  <si>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</si>
  <si>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</si>
  <si>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</si>
  <si>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</si>
  <si>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</si>
  <si>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</si>
  <si>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</si>
  <si>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</si>
  <si>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</si>
  <si>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</si>
  <si>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</si>
  <si>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</si>
  <si>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</si>
  <si>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</si>
  <si>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</si>
  <si>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</si>
  <si>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</si>
  <si>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</si>
  <si>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</si>
  <si>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</si>
  <si>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</si>
  <si>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</si>
  <si>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</si>
  <si>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</si>
  <si>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</si>
  <si>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</si>
  <si>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</si>
  <si>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</si>
  <si>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</si>
  <si>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</si>
  <si>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</si>
  <si>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</si>
  <si>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</si>
  <si>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</si>
  <si>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</si>
  <si>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</si>
  <si>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</si>
  <si>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</si>
  <si>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</si>
  <si>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</si>
  <si>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</si>
  <si>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</si>
  <si>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</si>
  <si>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</si>
  <si>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</si>
  <si>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</si>
  <si>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</si>
  <si>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</si>
  <si>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</si>
  <si>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</si>
  <si>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</si>
  <si>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</si>
  <si>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</si>
  <si>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</si>
  <si>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</si>
  <si>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</si>
  <si>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</si>
  <si>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</si>
  <si>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</si>
  <si>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</si>
  <si>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</si>
  <si>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</si>
  <si>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</si>
  <si>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</si>
  <si>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</si>
  <si>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</si>
  <si>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</si>
  <si>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</si>
  <si>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</si>
  <si>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</si>
  <si>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</si>
  <si>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</si>
  <si>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</si>
  <si>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</si>
  <si>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</si>
  <si>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</si>
  <si>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</si>
  <si>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</si>
  <si>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</si>
  <si>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</si>
  <si>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</si>
  <si>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</si>
  <si>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</si>
  <si>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</si>
  <si>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</si>
  <si>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</si>
  <si>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</si>
  <si>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</si>
  <si>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</si>
  <si>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</si>
  <si>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</si>
  <si>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</si>
  <si>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</si>
  <si>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</si>
  <si>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</si>
  <si>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</si>
  <si>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</si>
  <si>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</si>
  <si>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</si>
  <si>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</si>
  <si>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</si>
  <si>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</si>
  <si>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</si>
  <si>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</si>
  <si>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</si>
  <si>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</si>
  <si>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</si>
  <si>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</si>
  <si>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</si>
  <si>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</si>
  <si>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</si>
  <si>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</si>
  <si>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</si>
  <si>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</si>
  <si>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</si>
  <si>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</si>
  <si>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</si>
  <si>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</si>
  <si>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</si>
  <si>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</si>
  <si>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</si>
  <si>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</si>
  <si>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</si>
  <si>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</si>
  <si>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</si>
  <si>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</si>
  <si>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</si>
  <si>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</si>
  <si>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</si>
  <si>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</si>
  <si>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</si>
  <si>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</si>
  <si>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</si>
  <si>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</si>
  <si>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</si>
  <si>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</si>
  <si>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</si>
  <si>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</si>
  <si>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</si>
  <si>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</si>
  <si>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</si>
  <si>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</si>
  <si>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</si>
  <si>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</si>
  <si>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</si>
  <si>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</si>
  <si>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</si>
  <si>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</si>
  <si>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</si>
  <si>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</si>
  <si>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</si>
  <si>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</si>
  <si>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</si>
  <si>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</si>
  <si>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</si>
  <si>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</si>
  <si>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</si>
  <si>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</si>
  <si>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</si>
  <si>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</si>
  <si>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</si>
  <si>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</si>
  <si>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</si>
  <si>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</si>
  <si>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</si>
  <si>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</si>
  <si>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</si>
  <si>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</si>
  <si>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</si>
  <si>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</si>
  <si>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</si>
  <si>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</si>
  <si>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</si>
  <si>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</si>
  <si>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</si>
  <si>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</si>
  <si>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</si>
  <si>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</si>
  <si>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</si>
  <si>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</si>
  <si>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</si>
  <si>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</si>
  <si>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</si>
  <si>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</si>
  <si>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</si>
  <si>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</si>
  <si>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</si>
  <si>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</si>
  <si>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</si>
  <si>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</si>
  <si>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</si>
  <si>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</si>
  <si>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</si>
  <si>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</si>
  <si>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</si>
  <si>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</si>
  <si>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</si>
  <si>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</si>
  <si>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</si>
  <si>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</si>
  <si>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</si>
  <si>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</si>
  <si>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</si>
  <si>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</si>
  <si>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</si>
  <si>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</si>
  <si>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</si>
  <si>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</si>
  <si>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</si>
  <si>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</si>
  <si>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</si>
  <si>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</si>
  <si>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</si>
  <si>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</si>
  <si>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</si>
  <si>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</si>
  <si>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</si>
  <si>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</si>
  <si>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</si>
  <si>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</si>
  <si>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</si>
  <si>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</si>
  <si>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</si>
  <si>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</si>
  <si>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</si>
  <si>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</si>
  <si>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</si>
  <si>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</si>
  <si>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</si>
  <si>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</si>
  <si>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</si>
  <si>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</si>
  <si>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</si>
  <si>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</si>
  <si>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</si>
  <si>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</si>
  <si>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</si>
  <si>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</si>
  <si>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</si>
  <si>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</si>
  <si>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</si>
  <si>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</si>
  <si>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</si>
  <si>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</si>
  <si>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</si>
  <si>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</si>
  <si>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</si>
  <si>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</si>
  <si>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</si>
  <si>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</si>
  <si>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</si>
  <si>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</si>
  <si>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</si>
  <si>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</si>
  <si>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</si>
  <si>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</si>
  <si>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</si>
  <si>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</si>
  <si>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</si>
  <si>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</si>
  <si>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</si>
  <si>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</si>
  <si>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</si>
  <si>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</si>
  <si>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</si>
  <si>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</si>
  <si>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</si>
  <si>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</si>
  <si>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</si>
  <si>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</si>
  <si>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</si>
  <si>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</si>
  <si>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</si>
  <si>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</si>
  <si>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</si>
  <si>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</si>
  <si>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</si>
  <si>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</si>
  <si>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</si>
  <si>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</si>
  <si>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</si>
  <si>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</si>
  <si>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</si>
  <si>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</si>
  <si>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</si>
  <si>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</si>
  <si>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</si>
  <si>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</si>
  <si>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</si>
  <si>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</si>
  <si>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</si>
  <si>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</si>
  <si>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</si>
  <si>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</si>
  <si>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</si>
  <si>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</si>
  <si>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</si>
  <si>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</si>
  <si>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</si>
  <si>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</si>
  <si>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</si>
  <si>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</si>
  <si>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</si>
  <si>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</si>
  <si>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</si>
  <si>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</si>
  <si>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</si>
  <si>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</si>
  <si>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</si>
  <si>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</si>
  <si>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</si>
  <si>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</si>
  <si>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</si>
  <si>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</si>
  <si>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</si>
  <si>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</si>
  <si>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</si>
  <si>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</si>
  <si>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</si>
  <si>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</si>
  <si>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</si>
  <si>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</si>
  <si>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</si>
  <si>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</si>
  <si>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</si>
  <si>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</si>
  <si>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</si>
  <si>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</si>
  <si>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</si>
  <si>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</si>
  <si>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</si>
  <si>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</si>
  <si>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</si>
  <si>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</si>
  <si>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</si>
  <si>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</si>
  <si>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</si>
  <si>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</si>
  <si>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</si>
  <si>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</si>
  <si>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</si>
  <si>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</si>
  <si>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</si>
  <si>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</si>
  <si>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</si>
  <si>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</si>
  <si>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</si>
  <si>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</si>
  <si>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</si>
  <si>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</si>
  <si>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</si>
  <si>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</si>
  <si>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</si>
  <si>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</si>
  <si>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</si>
  <si>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</si>
  <si>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</si>
  <si>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</si>
  <si>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</si>
  <si>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</si>
  <si>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</si>
  <si>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</si>
  <si>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</si>
  <si>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</si>
  <si>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</si>
  <si>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</si>
  <si>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</si>
  <si>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</si>
  <si>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</si>
  <si>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</si>
  <si>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</si>
  <si>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</si>
  <si>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</si>
  <si>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</si>
  <si>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</si>
  <si>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</si>
  <si>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</si>
  <si>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</si>
  <si>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</si>
  <si>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</si>
  <si>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</si>
  <si>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</si>
  <si>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</si>
  <si>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</si>
  <si>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</si>
  <si>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</si>
  <si>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</si>
  <si>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</si>
  <si>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</si>
  <si>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</si>
  <si>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</si>
  <si>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</si>
  <si>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</si>
  <si>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</si>
  <si>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</si>
  <si>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</si>
  <si>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</si>
  <si>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</si>
  <si>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</si>
  <si>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</si>
  <si>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</si>
  <si>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</si>
  <si>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</si>
  <si>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</si>
  <si>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</si>
  <si>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</si>
  <si>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</si>
  <si>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</si>
  <si>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</si>
  <si>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</si>
  <si>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</si>
  <si>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</si>
  <si>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</si>
  <si>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</si>
  <si>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</si>
  <si>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</si>
  <si>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</si>
  <si>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</si>
  <si>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</si>
  <si>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</si>
  <si>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</si>
  <si>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</si>
  <si>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</si>
  <si>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</si>
  <si>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</si>
  <si>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</si>
  <si>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</si>
  <si>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</si>
  <si>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</si>
  <si>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</si>
  <si>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</si>
  <si>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</si>
  <si>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</si>
  <si>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</si>
  <si>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</si>
  <si>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</si>
  <si>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</si>
  <si>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</si>
  <si>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</si>
  <si>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</si>
  <si>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</si>
  <si>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</si>
  <si>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</si>
  <si>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</si>
  <si>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</si>
  <si>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</si>
  <si>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</si>
  <si>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</si>
  <si>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</si>
  <si>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</si>
  <si>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</si>
  <si>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</si>
  <si>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</si>
  <si>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</si>
  <si>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</si>
  <si>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</si>
  <si>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</si>
  <si>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</si>
  <si>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</si>
  <si>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</si>
  <si>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</si>
  <si>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</si>
  <si>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</si>
  <si>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</si>
  <si>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</si>
  <si>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</si>
  <si>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</si>
  <si>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</si>
  <si>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</si>
  <si>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</si>
  <si>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</si>
  <si>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</si>
  <si>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</si>
  <si>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</si>
  <si>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</si>
  <si>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</si>
  <si>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</si>
  <si>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</si>
  <si>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</si>
  <si>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</si>
  <si>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</si>
  <si>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</si>
  <si>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</si>
  <si>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</si>
  <si>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</si>
  <si>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</si>
  <si>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</si>
  <si>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</si>
  <si>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</si>
  <si>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</si>
  <si>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</si>
  <si>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</si>
  <si>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</si>
  <si>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</si>
  <si>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</si>
  <si>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</si>
  <si>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</si>
  <si>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</si>
  <si>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</si>
  <si>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</si>
  <si>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</si>
  <si>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</si>
  <si>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</si>
  <si>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</si>
  <si>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</si>
  <si>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</si>
  <si>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</si>
  <si>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</si>
  <si>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</si>
  <si>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</si>
  <si>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</si>
  <si>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</si>
  <si>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</si>
  <si>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</si>
  <si>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</si>
  <si>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</si>
  <si>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</si>
  <si>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</si>
  <si>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</si>
  <si>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</si>
  <si>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</si>
  <si>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</si>
  <si>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</si>
  <si>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</si>
  <si>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</si>
  <si>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</si>
  <si>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</si>
  <si>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</si>
  <si>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</si>
  <si>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</si>
  <si>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</si>
  <si>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</si>
  <si>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</si>
  <si>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</si>
  <si>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</si>
  <si>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</si>
  <si>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</si>
  <si>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</si>
  <si>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</si>
  <si>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</si>
  <si>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</si>
  <si>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</si>
  <si>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</si>
  <si>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</si>
  <si>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</si>
  <si>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</si>
  <si>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</si>
  <si>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</si>
  <si>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</si>
  <si>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</si>
  <si>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</si>
  <si>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</si>
  <si>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</si>
  <si>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</si>
  <si>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</si>
  <si>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</si>
  <si>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</si>
  <si>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</si>
  <si>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</si>
  <si>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</si>
  <si>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</si>
  <si>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</si>
  <si>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</si>
  <si>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</si>
  <si>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</si>
  <si>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</si>
  <si>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</si>
  <si>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</si>
  <si>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</si>
  <si>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</si>
  <si>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</si>
  <si>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</si>
  <si>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</si>
  <si>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</si>
  <si>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</si>
  <si>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</si>
  <si>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</si>
  <si>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</si>
  <si>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</si>
  <si>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</si>
  <si>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</si>
  <si>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</si>
  <si>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</si>
  <si>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</si>
  <si>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</si>
  <si>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</si>
  <si>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</si>
  <si>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</si>
  <si>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</si>
  <si>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</si>
  <si>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</si>
  <si>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</si>
  <si>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</si>
  <si>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</si>
  <si>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</si>
  <si>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</si>
  <si>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</si>
  <si>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</si>
  <si>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</si>
  <si>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</si>
  <si>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</si>
  <si>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</si>
  <si>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</si>
  <si>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</si>
  <si>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</si>
  <si>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</si>
  <si>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</si>
  <si>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</si>
  <si>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</si>
  <si>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</si>
  <si>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</si>
  <si>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</si>
  <si>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</si>
  <si>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</si>
  <si>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</si>
  <si>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</si>
  <si>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</si>
  <si>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</si>
  <si>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</si>
  <si>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</si>
  <si>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</si>
  <si>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</si>
  <si>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</si>
  <si>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</si>
  <si>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</si>
  <si>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</si>
  <si>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</si>
  <si>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</si>
  <si>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</si>
  <si>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</si>
  <si>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</si>
  <si>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</si>
  <si>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</si>
  <si>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</si>
  <si>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</si>
  <si>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</si>
  <si>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</si>
  <si>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</si>
  <si>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</si>
  <si>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</si>
  <si>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</si>
  <si>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</si>
  <si>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</si>
  <si>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</si>
  <si>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</si>
  <si>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</si>
  <si>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</si>
  <si>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</si>
  <si>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</si>
  <si>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</si>
  <si>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</si>
  <si>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</si>
  <si>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</si>
  <si>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</si>
  <si>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</si>
  <si>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</si>
  <si>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</si>
  <si>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</si>
  <si>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</si>
  <si>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</si>
  <si>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</si>
  <si>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</si>
  <si>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</si>
  <si>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</si>
  <si>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</si>
  <si>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</si>
  <si>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</si>
  <si>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</si>
  <si>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</si>
  <si>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</si>
  <si>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</si>
  <si>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</si>
  <si>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</si>
  <si>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</si>
  <si>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</si>
  <si>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</si>
  <si>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</si>
  <si>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</si>
  <si>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</si>
  <si>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</si>
  <si>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</si>
  <si>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</si>
  <si>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</si>
  <si>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</si>
  <si>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</si>
  <si>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</si>
  <si>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</si>
  <si>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</si>
  <si>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</si>
  <si>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</si>
  <si>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</si>
  <si>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</si>
  <si>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</si>
  <si>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</si>
  <si>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</si>
  <si>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</si>
  <si>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</si>
  <si>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</si>
  <si>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</si>
  <si>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</si>
  <si>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</si>
  <si>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</si>
  <si>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</si>
  <si>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</si>
  <si>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</si>
  <si>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</si>
  <si>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</si>
  <si>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</si>
  <si>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</si>
  <si>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</si>
  <si>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</si>
  <si>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</si>
  <si>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</si>
  <si>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</si>
  <si>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</si>
  <si>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</si>
  <si>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</si>
  <si>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</si>
  <si>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</si>
  <si>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</si>
  <si>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</si>
  <si>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</si>
  <si>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</si>
  <si>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</si>
  <si>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</si>
  <si>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</si>
  <si>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</si>
  <si>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</si>
  <si>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</si>
  <si>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</si>
  <si>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</si>
  <si>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</si>
  <si>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</si>
  <si>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</si>
  <si>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</si>
  <si>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</si>
  <si>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</si>
  <si>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</si>
  <si>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</si>
  <si>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</si>
  <si>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</si>
  <si>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</si>
  <si>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</si>
  <si>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</si>
  <si>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</si>
  <si>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</si>
  <si>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</si>
  <si>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</si>
  <si>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</si>
  <si>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</si>
  <si>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</si>
  <si>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</si>
  <si>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</si>
  <si>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</si>
  <si>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</si>
  <si>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</si>
  <si>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</si>
  <si>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</si>
  <si>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</si>
  <si>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</si>
  <si>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</si>
  <si>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</si>
  <si>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</si>
  <si>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</si>
  <si>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</si>
  <si>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</si>
  <si>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</si>
  <si>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</si>
  <si>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</si>
  <si>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</si>
  <si>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</si>
  <si>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</si>
  <si>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</si>
  <si>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</si>
  <si>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</si>
  <si>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</si>
  <si>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</si>
  <si>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</si>
  <si>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</si>
  <si>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</si>
  <si>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</si>
  <si>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</si>
  <si>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</si>
  <si>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</si>
  <si>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</si>
  <si>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</si>
  <si>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</si>
  <si>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</si>
  <si>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</si>
  <si>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</si>
  <si>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</si>
  <si>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</si>
  <si>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</si>
  <si>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</si>
  <si>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</si>
  <si>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</si>
  <si>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</si>
  <si>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</si>
  <si>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</si>
  <si>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</si>
  <si>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</si>
  <si>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</si>
  <si>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</si>
  <si>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</si>
  <si>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</si>
  <si>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</si>
  <si>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</si>
  <si>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</si>
  <si>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</si>
  <si>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</si>
  <si>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</si>
  <si>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</si>
  <si>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</si>
  <si>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</si>
  <si>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</si>
  <si>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</si>
  <si>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</si>
  <si>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</si>
  <si>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</si>
  <si>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</si>
  <si>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</si>
  <si>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</si>
  <si>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</si>
  <si>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</si>
  <si>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</si>
  <si>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</si>
  <si>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</si>
  <si>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</si>
  <si>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</si>
  <si>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</si>
  <si>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</si>
  <si>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</si>
  <si>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</si>
  <si>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</si>
  <si>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</si>
  <si>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</si>
  <si>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</si>
  <si>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</si>
  <si>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</si>
  <si>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</si>
  <si>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</si>
  <si>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</si>
  <si>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</si>
  <si>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</si>
  <si>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</si>
  <si>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</si>
  <si>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</si>
  <si>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</si>
  <si>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</si>
  <si>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</si>
  <si>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</si>
  <si>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</si>
  <si>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</si>
  <si>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</si>
  <si>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</si>
  <si>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</si>
  <si>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</si>
  <si>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</si>
  <si>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</si>
  <si>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</si>
  <si>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</si>
  <si>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</si>
  <si>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</si>
  <si>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</si>
  <si>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</si>
  <si>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</si>
  <si>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</si>
  <si>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</si>
  <si>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</si>
  <si>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</si>
  <si>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</si>
  <si>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</si>
  <si>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</si>
  <si>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</si>
  <si>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</si>
  <si>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</si>
  <si>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</si>
  <si>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</si>
  <si>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</si>
  <si>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</si>
  <si>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</si>
  <si>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</si>
  <si>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</si>
  <si>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</si>
  <si>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</si>
  <si>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</si>
  <si>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</si>
  <si>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</si>
  <si>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</si>
  <si>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</si>
  <si>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</si>
  <si>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</si>
  <si>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</si>
  <si>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</si>
  <si>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</si>
  <si>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</si>
  <si>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</si>
  <si>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</si>
  <si>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</si>
  <si>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</si>
  <si>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</si>
  <si>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</si>
  <si>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</si>
  <si>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</si>
  <si>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</si>
  <si>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</si>
  <si>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</si>
  <si>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</si>
  <si>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</si>
  <si>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</si>
  <si>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</si>
  <si>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</si>
  <si>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</si>
  <si>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</si>
  <si>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</si>
  <si>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</si>
  <si>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</si>
  <si>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</si>
  <si>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</si>
  <si>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</si>
  <si>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</si>
  <si>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</si>
  <si>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</si>
  <si>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</si>
  <si>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</si>
  <si>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</si>
  <si>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</si>
  <si>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</si>
  <si>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</si>
  <si>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</si>
  <si>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</si>
  <si>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</si>
  <si>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</si>
  <si>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</si>
  <si>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</si>
  <si>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</si>
  <si>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</si>
  <si>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</si>
  <si>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</si>
  <si>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</si>
  <si>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</si>
  <si>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</si>
  <si>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</si>
  <si>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</si>
  <si>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</si>
  <si>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</si>
  <si>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</si>
  <si>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</si>
  <si>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</si>
  <si>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</si>
  <si>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</si>
  <si>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</si>
  <si>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</si>
  <si>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</si>
  <si>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</si>
  <si>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</si>
  <si>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</si>
  <si>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</si>
  <si>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</si>
  <si>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</si>
  <si>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</si>
  <si>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</si>
  <si>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</si>
  <si>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</si>
  <si>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</si>
  <si>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</si>
  <si>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</si>
  <si>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</si>
  <si>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</si>
  <si>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</si>
  <si>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</si>
  <si>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</si>
  <si>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</si>
  <si>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</si>
  <si>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</si>
  <si>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</si>
  <si>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</si>
  <si>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</si>
  <si>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</si>
  <si>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</si>
  <si>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</si>
  <si>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</si>
  <si>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</si>
  <si>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</si>
  <si>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</si>
  <si>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</si>
  <si>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</si>
  <si>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</si>
  <si>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</si>
  <si>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</si>
  <si>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</si>
  <si>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</si>
  <si>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</si>
  <si>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</si>
  <si>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</si>
  <si>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</si>
  <si>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</si>
  <si>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</si>
  <si>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</si>
  <si>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</si>
  <si>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</si>
  <si>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</si>
  <si>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</si>
  <si>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</si>
  <si>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</si>
  <si>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</si>
  <si>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</si>
  <si>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</si>
  <si>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</si>
  <si>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</si>
  <si>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</si>
  <si>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</si>
  <si>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</si>
  <si>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</si>
  <si>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</si>
  <si>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</si>
  <si>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</si>
  <si>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</si>
  <si>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</si>
  <si>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</si>
  <si>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</si>
  <si>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</si>
  <si>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</si>
  <si>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</si>
  <si>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</si>
  <si>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</si>
  <si>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</si>
  <si>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</si>
  <si>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</si>
  <si>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</si>
  <si>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</si>
  <si>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</si>
  <si>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</si>
  <si>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</si>
  <si>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</si>
  <si>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</si>
  <si>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</si>
  <si>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</si>
  <si>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</si>
  <si>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</si>
  <si>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</si>
  <si>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</si>
  <si>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</si>
  <si>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</si>
  <si>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</si>
  <si>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</si>
  <si>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</si>
  <si>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</si>
  <si>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</si>
  <si>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</si>
  <si>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</si>
  <si>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</si>
  <si>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</si>
  <si>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</si>
  <si>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</si>
  <si>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</si>
  <si>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</si>
  <si>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</si>
  <si>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</si>
  <si>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</si>
  <si>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</si>
  <si>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</si>
  <si>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</si>
  <si>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</si>
  <si>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</si>
  <si>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</si>
  <si>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</si>
  <si>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</si>
  <si>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</si>
  <si>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</si>
  <si>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</si>
  <si>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</si>
  <si>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</si>
  <si>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</si>
  <si>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</si>
  <si>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</si>
  <si>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</si>
  <si>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</si>
  <si>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</si>
  <si>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</si>
  <si>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</si>
  <si>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</si>
  <si>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</si>
  <si>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</si>
  <si>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</si>
  <si>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</si>
  <si>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</si>
  <si>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</si>
  <si>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</si>
  <si>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</si>
  <si>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</si>
  <si>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</si>
  <si>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</si>
  <si>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</si>
  <si>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</si>
  <si>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</si>
  <si>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</si>
  <si>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</si>
  <si>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</si>
  <si>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</si>
  <si>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</si>
  <si>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</si>
  <si>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</si>
  <si>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</si>
  <si>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</si>
  <si>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</si>
  <si>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</si>
  <si>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</si>
  <si>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</si>
  <si>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</si>
  <si>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</si>
  <si>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</si>
  <si>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</si>
  <si>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</si>
  <si>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</si>
  <si>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</si>
  <si>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</si>
  <si>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</si>
  <si>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</si>
  <si>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</si>
  <si>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</si>
  <si>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</si>
  <si>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</si>
  <si>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</si>
  <si>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</si>
  <si>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</si>
  <si>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</si>
  <si>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</si>
  <si>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</si>
  <si>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</si>
  <si>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</si>
  <si>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</si>
  <si>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</si>
  <si>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</si>
  <si>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</si>
  <si>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</si>
  <si>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</si>
  <si>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</si>
  <si>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</si>
  <si>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</si>
  <si>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</si>
  <si>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</si>
  <si>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</si>
  <si>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</si>
  <si>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</si>
  <si>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</si>
  <si>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</si>
  <si>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</si>
  <si>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</si>
  <si>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</si>
  <si>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</si>
  <si>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</si>
  <si>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</si>
  <si>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</si>
  <si>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</si>
  <si>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</si>
  <si>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</si>
  <si>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</si>
  <si>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</si>
  <si>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</si>
  <si>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</si>
  <si>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</si>
  <si>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</si>
  <si>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</si>
  <si>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</si>
  <si>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</si>
  <si>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</si>
  <si>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</si>
  <si>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</si>
  <si>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</si>
  <si>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</si>
  <si>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</si>
  <si>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</si>
  <si>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</si>
  <si>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</si>
  <si>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</si>
  <si>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</si>
  <si>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</si>
  <si>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</si>
  <si>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</si>
  <si>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</si>
  <si>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</si>
  <si>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</si>
  <si>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</si>
  <si>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</si>
  <si>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</si>
  <si>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</si>
  <si>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</si>
  <si>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</si>
  <si>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</si>
  <si>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</si>
  <si>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</si>
  <si>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</si>
  <si>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</si>
  <si>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</si>
  <si>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</si>
  <si>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</si>
  <si>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</si>
  <si>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</si>
  <si>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</si>
  <si>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</si>
  <si>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</si>
  <si>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</si>
  <si>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</si>
  <si>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</si>
  <si>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</si>
  <si>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</si>
  <si>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</si>
  <si>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</si>
  <si>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</si>
  <si>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</si>
  <si>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</si>
  <si>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</si>
  <si>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</si>
  <si>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</si>
  <si>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</si>
  <si>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</si>
  <si>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</si>
  <si>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</si>
  <si>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</si>
  <si>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</si>
  <si>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</si>
  <si>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</si>
  <si>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</si>
  <si>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</si>
  <si>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</si>
  <si>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</si>
  <si>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</si>
  <si>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</si>
  <si>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</si>
  <si>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</si>
  <si>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</si>
  <si>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</si>
  <si>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</si>
  <si>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</si>
  <si>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</si>
  <si>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</si>
  <si>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</si>
  <si>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</si>
  <si>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</si>
  <si>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</si>
  <si>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</si>
  <si>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</si>
  <si>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</si>
  <si>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</si>
  <si>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</si>
  <si>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</si>
  <si>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</si>
  <si>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</si>
  <si>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</si>
  <si>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</si>
  <si>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</si>
  <si>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</si>
  <si>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</si>
  <si>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</si>
  <si>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</si>
  <si>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</si>
  <si>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</si>
  <si>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</si>
  <si>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</si>
  <si>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</si>
  <si>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</si>
  <si>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</si>
  <si>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</si>
  <si>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</si>
  <si>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</si>
  <si>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</si>
  <si>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</si>
  <si>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</si>
  <si>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</si>
  <si>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</si>
  <si>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</si>
  <si>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</si>
  <si>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</si>
  <si>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</si>
  <si>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</si>
  <si>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</si>
  <si>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</si>
  <si>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</si>
  <si>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</si>
  <si>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</si>
  <si>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</si>
  <si>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</si>
  <si>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</si>
  <si>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</si>
  <si>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</si>
  <si>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</si>
  <si>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</si>
  <si>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</si>
  <si>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</si>
  <si>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</si>
  <si>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</si>
  <si>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</si>
  <si>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</si>
  <si>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</si>
  <si>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</si>
  <si>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</si>
  <si>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</si>
  <si>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</si>
  <si>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</si>
  <si>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</si>
  <si>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</si>
  <si>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</si>
  <si>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</si>
  <si>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</si>
  <si>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</si>
  <si>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</si>
  <si>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</si>
  <si>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</si>
  <si>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</si>
  <si>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</si>
  <si>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</si>
  <si>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</si>
  <si>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</si>
  <si>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</si>
  <si>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</si>
  <si>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</si>
  <si>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</si>
  <si>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</si>
  <si>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</si>
  <si>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</si>
  <si>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</si>
  <si>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</si>
  <si>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</si>
  <si>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</si>
  <si>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</si>
  <si>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</si>
  <si>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</si>
  <si>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</si>
  <si>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</si>
  <si>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</si>
  <si>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</si>
  <si>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</si>
  <si>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</si>
  <si>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</si>
  <si>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</si>
  <si>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</si>
  <si>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</si>
  <si>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</si>
  <si>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</si>
  <si>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</si>
  <si>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</si>
  <si>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</si>
  <si>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</si>
  <si>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</si>
  <si>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</si>
  <si>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</si>
  <si>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</si>
  <si>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</si>
  <si>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</si>
  <si>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</si>
  <si>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</si>
  <si>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</si>
  <si>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</si>
  <si>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</si>
  <si>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</si>
  <si>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</si>
  <si>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</si>
  <si>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</si>
  <si>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</si>
  <si>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</si>
  <si>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</si>
  <si>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</si>
  <si>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</si>
  <si>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</si>
  <si>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</si>
  <si>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</si>
  <si>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</si>
  <si>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</si>
  <si>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</si>
  <si>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</si>
  <si>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</si>
  <si>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</si>
  <si>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</si>
  <si>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</si>
  <si>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</si>
  <si>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</si>
  <si>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</si>
  <si>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</si>
  <si>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</si>
  <si>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</si>
  <si>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</si>
  <si>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</si>
  <si>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</si>
  <si>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</si>
  <si>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</si>
  <si>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</si>
  <si>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</si>
  <si>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</si>
  <si>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</si>
  <si>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</si>
  <si>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</si>
  <si>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</si>
  <si>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</si>
  <si>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</si>
  <si>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</si>
  <si>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</si>
  <si>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</si>
  <si>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</si>
  <si>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</si>
  <si>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</si>
  <si>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</si>
  <si>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</si>
  <si>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</si>
  <si>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</si>
  <si>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</si>
  <si>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</si>
  <si>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</si>
  <si>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</si>
  <si>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</si>
  <si>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</si>
  <si>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</si>
  <si>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</si>
  <si>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</si>
  <si>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</si>
  <si>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</si>
  <si>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</si>
  <si>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</si>
  <si>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</si>
  <si>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</si>
  <si>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</si>
  <si>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</si>
  <si>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</si>
  <si>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</si>
  <si>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</si>
  <si>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</si>
  <si>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</si>
  <si>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</si>
  <si>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</si>
  <si>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</si>
  <si>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</si>
  <si>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</si>
  <si>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</si>
  <si>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</si>
  <si>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</si>
  <si>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</si>
  <si>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</si>
  <si>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</si>
  <si>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</si>
  <si>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</si>
  <si>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</si>
  <si>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</si>
  <si>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</si>
  <si>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</si>
  <si>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</si>
  <si>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</si>
  <si>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</si>
  <si>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</si>
  <si>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</si>
  <si>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</si>
  <si>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</si>
  <si>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</si>
  <si>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</si>
  <si>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</si>
  <si>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</si>
  <si>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</si>
  <si>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</si>
  <si>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</si>
  <si>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</si>
  <si>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</si>
  <si>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</si>
  <si>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</si>
  <si>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</si>
  <si>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</si>
  <si>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</si>
  <si>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</si>
  <si>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</si>
  <si>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</si>
  <si>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</si>
  <si>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</si>
  <si>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</si>
  <si>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</si>
  <si>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</si>
  <si>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</si>
  <si>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</si>
  <si>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</si>
  <si>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</si>
  <si>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</si>
  <si>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</si>
  <si>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</si>
  <si>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</si>
  <si>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</si>
  <si>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</si>
  <si>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</si>
  <si>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</si>
  <si>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</si>
  <si>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</si>
  <si>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</si>
  <si>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</si>
  <si>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</si>
  <si>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</si>
  <si>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</si>
  <si>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</si>
  <si>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</si>
  <si>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</si>
  <si>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</si>
  <si>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</si>
  <si>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</si>
  <si>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</si>
  <si>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</si>
  <si>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</si>
  <si>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</si>
  <si>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</si>
  <si>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</si>
  <si>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</si>
  <si>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</si>
  <si>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</si>
  <si>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</si>
  <si>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</si>
  <si>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</si>
  <si>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</si>
  <si>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</si>
  <si>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</si>
  <si>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</si>
  <si>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</si>
  <si>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</si>
  <si>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</si>
  <si>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</si>
  <si>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</si>
  <si>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</si>
  <si>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</si>
  <si>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</si>
  <si>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</si>
  <si>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</si>
  <si>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</si>
  <si>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</si>
  <si>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</si>
  <si>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</si>
  <si>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</si>
  <si>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</si>
  <si>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</si>
  <si>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</si>
  <si>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</si>
  <si>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</si>
  <si>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</si>
  <si>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</si>
  <si>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</si>
  <si>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</si>
  <si>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</si>
  <si>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</si>
  <si>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</si>
  <si>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</si>
  <si>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</si>
  <si>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</si>
  <si>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</si>
  <si>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</si>
  <si>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</si>
  <si>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</si>
  <si>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</si>
  <si>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</si>
  <si>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</si>
  <si>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</si>
  <si>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</si>
  <si>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</si>
  <si>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</si>
  <si>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</si>
  <si>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</si>
  <si>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</si>
  <si>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</si>
  <si>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</si>
  <si>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</si>
  <si>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</si>
  <si>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</si>
  <si>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</si>
  <si>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</si>
  <si>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</si>
  <si>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</si>
  <si>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</si>
  <si>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</si>
  <si>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</si>
  <si>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</si>
  <si>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</si>
  <si>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</si>
  <si>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</si>
  <si>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</si>
  <si>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</si>
  <si>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</si>
  <si>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</si>
  <si>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</si>
  <si>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</si>
  <si>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</si>
  <si>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</si>
  <si>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</si>
  <si>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</si>
  <si>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</si>
  <si>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</si>
  <si>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</si>
  <si>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</si>
  <si>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</si>
  <si>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</si>
  <si>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</si>
  <si>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</si>
  <si>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</si>
  <si>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</si>
  <si>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</si>
  <si>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</si>
  <si>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</si>
  <si>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</si>
  <si>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</si>
  <si>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</si>
  <si>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</si>
  <si>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</si>
  <si>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</si>
  <si>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</si>
  <si>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</si>
  <si>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</si>
  <si>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</si>
  <si>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</si>
  <si>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</si>
  <si>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</si>
  <si>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</si>
  <si>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</si>
  <si>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</si>
  <si>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</si>
  <si>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</si>
  <si>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</si>
  <si>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</si>
  <si>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</si>
  <si>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</si>
  <si>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</si>
  <si>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</si>
  <si>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</si>
  <si>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</si>
  <si>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</si>
  <si>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</si>
  <si>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</si>
  <si>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</si>
  <si>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</si>
  <si>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</si>
  <si>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</si>
  <si>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</si>
  <si>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</si>
  <si>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</si>
  <si>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</si>
  <si>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</si>
  <si>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</si>
  <si>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</si>
  <si>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</si>
  <si>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</si>
  <si>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</si>
  <si>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</si>
  <si>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</si>
  <si>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</si>
  <si>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</si>
  <si>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</si>
  <si>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</si>
  <si>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</si>
  <si>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</si>
  <si>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</si>
  <si>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</si>
  <si>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</si>
  <si>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</si>
  <si>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</si>
  <si>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</si>
  <si>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</si>
  <si>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</si>
  <si>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</si>
  <si>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</si>
  <si>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</si>
  <si>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</si>
  <si>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</si>
  <si>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</si>
  <si>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</si>
  <si>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</si>
  <si>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</si>
  <si>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</si>
  <si>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</si>
  <si>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</si>
  <si>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</si>
  <si>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</si>
  <si>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</si>
  <si>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</si>
  <si>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</si>
  <si>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</si>
  <si>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</si>
  <si>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</si>
  <si>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</si>
  <si>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</si>
  <si>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</si>
  <si>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</si>
  <si>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</si>
  <si>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</si>
  <si>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</si>
  <si>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</si>
  <si>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</si>
  <si>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</si>
  <si>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</si>
  <si>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</si>
  <si>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</si>
  <si>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</si>
  <si>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</si>
  <si>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</si>
  <si>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</si>
  <si>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</si>
  <si>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</si>
  <si>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</si>
  <si>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</si>
  <si>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</si>
  <si>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</si>
  <si>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</si>
  <si>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</si>
  <si>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</si>
  <si>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</si>
  <si>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</si>
  <si>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</si>
  <si>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</si>
  <si>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</si>
  <si>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</si>
  <si>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</si>
  <si>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</si>
  <si>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</si>
  <si>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</si>
  <si>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</si>
  <si>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</si>
  <si>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</si>
  <si>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</si>
  <si>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</si>
  <si>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</si>
  <si>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</si>
  <si>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</si>
  <si>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</si>
  <si>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</si>
  <si>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</si>
  <si>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</si>
  <si>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</si>
  <si>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</si>
  <si>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</si>
  <si>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</si>
  <si>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</si>
  <si>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</si>
  <si>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</si>
  <si>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</si>
  <si>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</si>
  <si>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</si>
  <si>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</si>
  <si>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</si>
  <si>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</si>
  <si>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</si>
  <si>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</si>
  <si>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</si>
  <si>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</si>
  <si>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</si>
  <si>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</si>
  <si>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</si>
  <si>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</si>
  <si>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</si>
  <si>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</si>
  <si>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</si>
  <si>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</si>
  <si>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</si>
  <si>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</si>
  <si>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</si>
  <si>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</si>
  <si>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</si>
  <si>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</si>
  <si>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</si>
  <si>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</si>
  <si>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</si>
  <si>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</si>
  <si>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</si>
  <si>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</si>
  <si>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</si>
  <si>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</si>
  <si>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</si>
  <si>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</si>
  <si>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</si>
  <si>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</si>
  <si>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</si>
  <si>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</si>
  <si>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</si>
  <si>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</si>
  <si>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</si>
  <si>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</si>
  <si>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</si>
  <si>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</si>
  <si>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</si>
  <si>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</si>
  <si>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</si>
  <si>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</si>
  <si>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</si>
  <si>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</si>
  <si>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</si>
  <si>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</si>
  <si>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</si>
  <si>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</si>
  <si>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</si>
  <si>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</si>
  <si>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</si>
  <si>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</si>
  <si>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</si>
  <si>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</si>
  <si>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</si>
  <si>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</si>
  <si>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</si>
  <si>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</si>
  <si>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</si>
  <si>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</si>
  <si>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</si>
  <si>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</si>
  <si>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</si>
  <si>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</si>
  <si>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</si>
  <si>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</si>
  <si>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</si>
  <si>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</si>
  <si>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</si>
  <si>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</si>
  <si>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</si>
  <si>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</si>
  <si>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</si>
  <si>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</si>
  <si>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</si>
  <si>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</si>
  <si>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</si>
  <si>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</si>
  <si>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</si>
  <si>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</si>
  <si>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</si>
  <si>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</si>
  <si>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</si>
  <si>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</si>
  <si>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</si>
  <si>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</si>
  <si>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</si>
  <si>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</si>
  <si>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</si>
  <si>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</si>
  <si>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</si>
  <si>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</si>
  <si>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</si>
  <si>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</si>
  <si>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</si>
  <si>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</si>
  <si>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</si>
  <si>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</si>
  <si>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</si>
  <si>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</si>
  <si>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</si>
  <si>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</si>
  <si>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</si>
  <si>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</si>
  <si>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</si>
  <si>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</si>
  <si>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</si>
  <si>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</si>
  <si>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</si>
  <si>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</si>
  <si>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</si>
  <si>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</si>
  <si>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</si>
  <si>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</si>
  <si>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</si>
  <si>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</si>
  <si>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</si>
  <si>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</si>
  <si>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</si>
  <si>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</si>
  <si>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</si>
  <si>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</si>
  <si>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</si>
  <si>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</si>
  <si>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</si>
  <si>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</si>
  <si>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</si>
  <si>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</si>
  <si>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</si>
  <si>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</si>
  <si>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</si>
  <si>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</si>
  <si>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</si>
  <si>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</si>
  <si>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</si>
  <si>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</si>
  <si>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</si>
  <si>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</si>
  <si>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</si>
  <si>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</si>
  <si>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</si>
  <si>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</si>
  <si>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</si>
  <si>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</si>
  <si>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</si>
  <si>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</si>
  <si>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</si>
  <si>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</si>
  <si>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</si>
  <si>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</si>
  <si>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</si>
  <si>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</si>
  <si>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</si>
  <si>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</si>
  <si>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</si>
  <si>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</si>
  <si>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</si>
  <si>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</si>
  <si>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</si>
  <si>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</si>
  <si>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</si>
  <si>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</si>
  <si>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</si>
  <si>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</si>
  <si>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</si>
  <si>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</si>
  <si>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</si>
  <si>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</si>
  <si>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</si>
  <si>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</si>
  <si>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</si>
  <si>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</si>
  <si>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</si>
  <si>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</si>
  <si>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</si>
  <si>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</si>
  <si>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</si>
  <si>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</si>
  <si>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</si>
  <si>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</si>
  <si>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</si>
  <si>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</si>
  <si>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</si>
  <si>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</si>
  <si>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</si>
  <si>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</si>
  <si>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</si>
  <si>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</si>
  <si>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</si>
  <si>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</si>
  <si>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</si>
  <si>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</si>
  <si>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</si>
  <si>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</si>
  <si>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</si>
  <si>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</si>
  <si>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</si>
  <si>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</si>
  <si>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</si>
  <si>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</si>
  <si>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</si>
  <si>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</si>
  <si>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</si>
  <si>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</si>
  <si>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</si>
  <si>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</si>
  <si>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</si>
  <si>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</si>
  <si>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</si>
  <si>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</si>
  <si>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</si>
  <si>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</si>
  <si>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</si>
  <si>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</si>
  <si>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</si>
  <si>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</si>
  <si>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</si>
  <si>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</si>
  <si>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</si>
  <si>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</si>
  <si>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</si>
  <si>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</si>
  <si>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</si>
  <si>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</si>
  <si>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</si>
  <si>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</si>
  <si>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</si>
  <si>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</si>
  <si>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</si>
  <si>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</si>
  <si>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</si>
  <si>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</si>
  <si>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</si>
  <si>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</si>
  <si>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</si>
  <si>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</si>
  <si>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</si>
  <si>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</si>
  <si>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</si>
  <si>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</si>
  <si>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</si>
  <si>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</si>
  <si>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</si>
  <si>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</si>
  <si>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</si>
  <si>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</si>
  <si>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</si>
  <si>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</si>
  <si>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</si>
  <si>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</si>
  <si>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</si>
  <si>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</si>
  <si>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</si>
  <si>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</si>
  <si>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</si>
  <si>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</si>
  <si>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</si>
  <si>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</si>
  <si>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</si>
  <si>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</si>
  <si>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</si>
  <si>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</si>
  <si>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</si>
  <si>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</si>
  <si>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</si>
  <si>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</si>
  <si>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</si>
  <si>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</si>
  <si>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</si>
  <si>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</si>
  <si>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</si>
  <si>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</si>
  <si>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</si>
  <si>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</si>
  <si>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</si>
  <si>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</si>
  <si>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</si>
  <si>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</si>
  <si>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</si>
  <si>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</si>
  <si>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</si>
  <si>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</si>
  <si>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</si>
  <si>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</si>
  <si>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</si>
  <si>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</si>
  <si>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</si>
  <si>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</si>
  <si>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</si>
  <si>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</si>
  <si>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</si>
  <si>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</si>
  <si>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</si>
  <si>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</si>
  <si>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</si>
  <si>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</si>
  <si>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</si>
  <si>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</si>
  <si>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</si>
  <si>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</si>
  <si>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</si>
  <si>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</si>
  <si>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</si>
  <si>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</si>
  <si>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</si>
  <si>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</si>
  <si>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</si>
  <si>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</si>
  <si>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</si>
  <si>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</si>
  <si>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</si>
  <si>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</si>
  <si>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</si>
  <si>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</si>
  <si>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</si>
  <si>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</si>
  <si>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</si>
  <si>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</si>
  <si>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</si>
  <si>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</si>
  <si>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</si>
  <si>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</si>
  <si>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</si>
  <si>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</si>
  <si>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</si>
  <si>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</si>
  <si>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</si>
  <si>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</si>
  <si>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</si>
  <si>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</si>
  <si>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</si>
  <si>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</si>
  <si>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</si>
  <si>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</si>
  <si>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</si>
  <si>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</si>
  <si>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</si>
  <si>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</si>
  <si>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</si>
  <si>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</si>
  <si>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</si>
  <si>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</si>
  <si>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</si>
  <si>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</si>
  <si>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</si>
  <si>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</si>
  <si>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</si>
  <si>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</si>
  <si>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</si>
  <si>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</si>
  <si>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</si>
  <si>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</si>
  <si>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</si>
  <si>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</si>
  <si>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</si>
  <si>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</si>
  <si>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</si>
  <si>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</si>
  <si>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</si>
  <si>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</si>
  <si>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</si>
  <si>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</si>
  <si>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</si>
  <si>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</si>
  <si>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</si>
  <si>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</si>
  <si>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</si>
  <si>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</si>
  <si>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</si>
  <si>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</si>
  <si>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</si>
  <si>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</si>
  <si>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</si>
  <si>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</si>
  <si>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</si>
  <si>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</si>
  <si>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</si>
  <si>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</si>
  <si>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</si>
  <si>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</si>
  <si>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</si>
  <si>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</si>
  <si>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</si>
  <si>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</si>
  <si>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</si>
  <si>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</si>
  <si>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</si>
  <si>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</si>
  <si>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</si>
  <si>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</si>
  <si>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</si>
  <si>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</si>
  <si>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</si>
  <si>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</si>
  <si>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</si>
  <si>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</si>
  <si>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</si>
  <si>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</si>
  <si>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</si>
  <si>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</si>
  <si>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</si>
  <si>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</si>
  <si>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</si>
  <si>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</si>
  <si>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</si>
  <si>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</si>
  <si>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</si>
  <si>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</si>
  <si>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</si>
  <si>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</si>
  <si>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</si>
  <si>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</si>
  <si>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</si>
  <si>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</si>
  <si>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</si>
  <si>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</si>
  <si>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</si>
  <si>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</si>
  <si>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</si>
  <si>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</si>
  <si>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</si>
  <si>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</si>
  <si>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</si>
  <si>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</si>
  <si>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</si>
  <si>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</si>
  <si>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</si>
  <si>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</si>
  <si>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</si>
  <si>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</si>
  <si>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</si>
  <si>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</si>
  <si>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</si>
  <si>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</si>
  <si>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</si>
  <si>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</si>
  <si>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</si>
  <si>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</si>
  <si>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</si>
  <si>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</si>
  <si>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</si>
  <si>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</si>
  <si>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</si>
  <si>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</si>
  <si>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</si>
  <si>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</si>
  <si>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</si>
  <si>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</si>
  <si>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</si>
  <si>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</si>
  <si>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</si>
  <si>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</si>
  <si>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</si>
  <si>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</si>
  <si>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</si>
  <si>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</si>
  <si>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</si>
  <si>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</si>
  <si>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</si>
  <si>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</si>
  <si>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</si>
  <si>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</si>
  <si>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</si>
  <si>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</si>
  <si>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</si>
  <si>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</si>
  <si>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</si>
  <si>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</si>
  <si>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</si>
  <si>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</si>
  <si>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</si>
  <si>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</si>
  <si>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</si>
  <si>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</si>
  <si>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</si>
  <si>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</si>
  <si>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</si>
  <si>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</si>
  <si>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</si>
  <si>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</si>
  <si>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</si>
  <si>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</si>
  <si>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</si>
  <si>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</si>
  <si>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</si>
  <si>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</si>
  <si>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</si>
  <si>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</si>
  <si>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</si>
  <si>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</si>
  <si>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</si>
  <si>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</si>
  <si>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</si>
  <si>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</si>
  <si>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</si>
  <si>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</si>
  <si>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</si>
  <si>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</si>
  <si>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</si>
  <si>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</si>
  <si>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</si>
  <si>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</si>
  <si>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</si>
  <si>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</si>
  <si>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</si>
  <si>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</si>
  <si>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</si>
  <si>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</si>
  <si>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</si>
  <si>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</si>
  <si>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</si>
  <si>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</si>
  <si>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</si>
  <si>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</si>
  <si>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</si>
  <si>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</si>
  <si>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</si>
  <si>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</si>
  <si>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</si>
  <si>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</si>
  <si>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</si>
  <si>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</si>
  <si>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</si>
  <si>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</si>
  <si>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</si>
  <si>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</si>
  <si>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</si>
  <si>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</si>
  <si>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</si>
  <si>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</si>
  <si>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</si>
  <si>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</si>
  <si>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</si>
  <si>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</si>
  <si>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</si>
  <si>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</si>
  <si>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</si>
  <si>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</si>
  <si>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</si>
  <si>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</si>
  <si>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</si>
  <si>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</si>
  <si>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</si>
  <si>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</si>
  <si>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</si>
  <si>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</si>
  <si>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</si>
  <si>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</si>
  <si>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</si>
  <si>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</si>
  <si>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</si>
  <si>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</si>
  <si>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</si>
  <si>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</si>
  <si>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</si>
  <si>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</si>
  <si>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</si>
  <si>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</si>
  <si>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</si>
  <si>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</si>
  <si>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</si>
  <si>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</si>
  <si>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</si>
  <si>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</si>
  <si>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</si>
  <si>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</si>
  <si>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</si>
  <si>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</si>
  <si>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</si>
  <si>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</si>
  <si>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</si>
  <si>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</si>
  <si>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</si>
  <si>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</si>
  <si>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</si>
  <si>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</si>
  <si>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</si>
  <si>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</si>
  <si>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</si>
  <si>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</si>
  <si>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</si>
  <si>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</si>
  <si>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</si>
  <si>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</si>
  <si>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</si>
  <si>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</si>
  <si>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</si>
  <si>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</si>
  <si>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</si>
  <si>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</si>
  <si>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</si>
  <si>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</si>
  <si>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</si>
  <si>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</si>
  <si>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</si>
  <si>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</si>
  <si>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</si>
  <si>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</si>
  <si>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</si>
  <si>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</si>
  <si>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</si>
  <si>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</si>
  <si>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</si>
  <si>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</si>
  <si>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</si>
  <si>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</si>
  <si>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</si>
  <si>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</si>
  <si>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</si>
  <si>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</si>
  <si>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</si>
  <si>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</si>
  <si>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</si>
  <si>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</si>
  <si>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</si>
  <si>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</si>
  <si>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</si>
  <si>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</si>
  <si>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</si>
  <si>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</si>
  <si>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</si>
  <si>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</si>
  <si>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</si>
  <si>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</si>
  <si>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</si>
  <si>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</si>
  <si>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</si>
  <si>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</si>
  <si>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</si>
  <si>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</si>
  <si>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</si>
  <si>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</si>
  <si>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</si>
  <si>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</si>
  <si>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</si>
  <si>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</si>
  <si>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</si>
  <si>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</si>
  <si>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</si>
  <si>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</si>
  <si>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</si>
  <si>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</si>
  <si>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</si>
  <si>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</si>
  <si>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</si>
  <si>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</si>
  <si>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</si>
  <si>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</si>
  <si>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</si>
  <si>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</si>
  <si>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</si>
  <si>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</si>
  <si>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</si>
  <si>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</si>
  <si>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</si>
  <si>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</si>
  <si>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</si>
  <si>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</si>
  <si>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</si>
  <si>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</si>
  <si>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</si>
  <si>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</si>
  <si>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</si>
  <si>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</si>
  <si>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</si>
  <si>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</si>
  <si>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</si>
  <si>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</si>
  <si>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</si>
  <si>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</si>
  <si>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</si>
  <si>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</si>
  <si>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</si>
  <si>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</si>
  <si>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</si>
  <si>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</si>
  <si>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</si>
  <si>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</si>
  <si>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</si>
  <si>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</si>
  <si>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</si>
  <si>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</si>
  <si>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</si>
  <si>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</si>
  <si>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</si>
  <si>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</si>
  <si>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</si>
  <si>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</si>
  <si>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</si>
  <si>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</si>
  <si>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</si>
  <si>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</si>
  <si>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</si>
  <si>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</si>
  <si>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</si>
  <si>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</si>
  <si>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</si>
  <si>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</si>
  <si>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</si>
  <si>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</si>
  <si>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</si>
  <si>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</si>
  <si>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</si>
  <si>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</si>
  <si>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</si>
  <si>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</si>
  <si>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</si>
  <si>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</si>
  <si>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</si>
  <si>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</si>
  <si>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</si>
  <si>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</si>
  <si>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</si>
  <si>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</si>
  <si>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</si>
  <si>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</si>
  <si>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</si>
  <si>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</si>
  <si>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</si>
  <si>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</si>
  <si>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</si>
  <si>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</si>
  <si>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</si>
  <si>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</si>
  <si>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</si>
  <si>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</si>
  <si>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</si>
  <si>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</si>
  <si>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</si>
  <si>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</si>
  <si>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</si>
  <si>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</si>
  <si>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</si>
  <si>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</si>
  <si>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</si>
  <si>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</si>
  <si>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</si>
  <si>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</si>
  <si>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</si>
  <si>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</si>
  <si>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</si>
  <si>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</si>
  <si>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</si>
  <si>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</si>
  <si>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</si>
  <si>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</si>
  <si>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</si>
  <si>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</si>
  <si>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</si>
  <si>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</si>
  <si>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</si>
  <si>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</si>
  <si>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</si>
  <si>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</si>
  <si>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</si>
  <si>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</si>
  <si>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</si>
  <si>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</si>
  <si>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</si>
  <si>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</si>
  <si>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</si>
  <si>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</si>
  <si>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</si>
  <si>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</si>
  <si>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</si>
  <si>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</si>
  <si>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</si>
  <si>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</si>
  <si>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</si>
  <si>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</si>
  <si>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</si>
  <si>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</si>
  <si>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</si>
  <si>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</si>
  <si>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</si>
  <si>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</si>
  <si>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</si>
  <si>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</si>
  <si>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</si>
  <si>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</si>
  <si>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</si>
  <si>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</si>
  <si>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</si>
  <si>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</si>
  <si>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</si>
  <si>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</si>
  <si>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</si>
  <si>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</si>
  <si>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</si>
  <si>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</si>
  <si>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</si>
  <si>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</si>
  <si>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</si>
  <si>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</si>
  <si>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</si>
  <si>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</si>
  <si>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</si>
  <si>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</si>
  <si>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</si>
  <si>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</si>
  <si>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</si>
  <si>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</si>
  <si>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</si>
  <si>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</si>
  <si>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</si>
  <si>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</si>
  <si>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</si>
  <si>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</si>
  <si>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</si>
  <si>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</si>
  <si>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</si>
  <si>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</si>
  <si>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</si>
  <si>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</si>
  <si>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</si>
  <si>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</si>
  <si>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</si>
  <si>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</si>
  <si>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</si>
  <si>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</si>
  <si>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</si>
  <si>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</si>
  <si>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</si>
  <si>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</si>
  <si>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</si>
  <si>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</si>
  <si>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</si>
  <si>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</si>
  <si>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</si>
  <si>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</si>
  <si>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</si>
  <si>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</si>
  <si>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</si>
  <si>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</si>
  <si>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</si>
  <si>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</si>
  <si>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</si>
  <si>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</si>
  <si>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</si>
  <si>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</si>
  <si>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</si>
  <si>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</si>
  <si>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</si>
  <si>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</si>
  <si>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</si>
  <si>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</si>
  <si>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</si>
  <si>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</si>
  <si>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</si>
  <si>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</si>
  <si>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</si>
  <si>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</si>
  <si>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</si>
  <si>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</si>
  <si>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</si>
  <si>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</si>
  <si>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</si>
  <si>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</si>
  <si>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</si>
  <si>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</si>
  <si>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</si>
  <si>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</si>
  <si>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</si>
  <si>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</si>
  <si>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</si>
  <si>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</si>
  <si>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</si>
  <si>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</si>
  <si>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</si>
  <si>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</si>
  <si>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</si>
  <si>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</si>
  <si>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</si>
  <si>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</si>
  <si>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</si>
  <si>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</si>
  <si>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</si>
  <si>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</si>
  <si>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</si>
  <si>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</si>
  <si>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</si>
  <si>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</si>
  <si>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</si>
  <si>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</si>
  <si>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</si>
  <si>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</si>
  <si>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</si>
  <si>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</si>
  <si>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</si>
  <si>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</si>
  <si>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</si>
  <si>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</si>
  <si>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</si>
  <si>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</si>
  <si>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</si>
  <si>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</si>
  <si>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</si>
  <si>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</si>
  <si>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</si>
  <si>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</si>
  <si>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</si>
  <si>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</si>
  <si>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</si>
  <si>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</si>
  <si>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</si>
  <si>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</si>
  <si>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</si>
  <si>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</si>
  <si>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</si>
  <si>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</si>
  <si>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</si>
  <si>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</si>
  <si>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</si>
  <si>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</si>
  <si>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</si>
  <si>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</si>
  <si>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</si>
  <si>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</si>
  <si>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</si>
  <si>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</si>
  <si>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</si>
  <si>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</si>
  <si>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</si>
  <si>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</si>
  <si>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</si>
  <si>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</si>
  <si>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</si>
  <si>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</si>
  <si>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</si>
  <si>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</si>
  <si>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</si>
  <si>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</si>
  <si>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</si>
  <si>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</si>
  <si>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</si>
  <si>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</si>
  <si>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</si>
  <si>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</si>
  <si>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</si>
  <si>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</si>
  <si>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</si>
  <si>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</si>
  <si>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</si>
  <si>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</si>
  <si>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</si>
  <si>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</si>
  <si>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</si>
  <si>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</si>
  <si>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</si>
  <si>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</si>
  <si>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</si>
  <si>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</si>
  <si>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</si>
  <si>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</si>
  <si>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</si>
  <si>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</si>
  <si>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</si>
  <si>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</si>
  <si>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</si>
  <si>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</si>
  <si>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</si>
  <si>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</si>
  <si>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</si>
  <si>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</si>
  <si>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</si>
  <si>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</si>
  <si>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</si>
  <si>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</si>
  <si>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</si>
  <si>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</si>
  <si>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</si>
  <si>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</si>
  <si>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</si>
  <si>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</si>
  <si>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</si>
  <si>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</si>
  <si>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</si>
  <si>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</si>
  <si>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</si>
  <si>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</si>
  <si>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</si>
  <si>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</si>
  <si>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</si>
  <si>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</si>
  <si>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</si>
  <si>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</si>
  <si>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</si>
  <si>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</si>
  <si>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</si>
  <si>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</si>
  <si>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</si>
  <si>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</si>
  <si>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</si>
  <si>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</si>
  <si>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</si>
  <si>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</si>
  <si>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</si>
  <si>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</si>
  <si>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</si>
  <si>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</si>
  <si>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</si>
  <si>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</si>
  <si>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</si>
  <si>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</si>
  <si>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</si>
  <si>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</si>
  <si>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</si>
  <si>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</si>
  <si>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</si>
  <si>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</si>
  <si>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</si>
  <si>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</si>
  <si>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</si>
  <si>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</si>
  <si>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</si>
  <si>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</si>
  <si>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</si>
  <si>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</si>
  <si>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</si>
  <si>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</si>
  <si>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</si>
  <si>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</si>
  <si>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</si>
  <si>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</si>
  <si>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</si>
  <si>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</si>
  <si>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</si>
  <si>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</si>
  <si>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</si>
  <si>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</si>
  <si>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</si>
  <si>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</si>
  <si>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</si>
  <si>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</si>
  <si>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</si>
  <si>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</si>
  <si>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</si>
  <si>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</si>
  <si>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</si>
  <si>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</si>
  <si>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</si>
  <si>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</si>
  <si>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</si>
  <si>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</si>
  <si>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</si>
  <si>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</si>
  <si>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</si>
  <si>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</si>
  <si>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</si>
  <si>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</si>
  <si>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</si>
  <si>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</si>
  <si>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</si>
  <si>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</si>
  <si>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</si>
  <si>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</si>
  <si>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</si>
  <si>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</si>
  <si>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</si>
  <si>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</si>
  <si>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</si>
  <si>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</si>
  <si>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</si>
  <si>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</si>
  <si>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</si>
  <si>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</si>
  <si>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</si>
  <si>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</si>
  <si>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</si>
  <si>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</si>
  <si>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</si>
  <si>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</si>
  <si>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</si>
  <si>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</si>
  <si>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</si>
  <si>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</si>
  <si>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</si>
  <si>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</si>
  <si>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</si>
  <si>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</si>
  <si>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</si>
  <si>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</si>
  <si>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</si>
  <si>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</si>
  <si>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</si>
  <si>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</si>
  <si>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</si>
  <si>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</si>
  <si>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</si>
  <si>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</si>
  <si>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</si>
  <si>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</si>
  <si>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</si>
  <si>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</si>
  <si>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</si>
  <si>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</si>
  <si>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</si>
  <si>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</si>
  <si>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</si>
  <si>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</si>
  <si>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</si>
  <si>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</si>
  <si>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</si>
  <si>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</si>
  <si>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</si>
  <si>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</si>
  <si>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</si>
  <si>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</si>
  <si>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</si>
  <si>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</si>
  <si>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</si>
  <si>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</si>
  <si>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</si>
  <si>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</si>
  <si>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</si>
  <si>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</si>
  <si>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</si>
  <si>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</si>
  <si>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</si>
  <si>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</si>
  <si>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</si>
  <si>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</si>
  <si>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</si>
  <si>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</si>
  <si>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</si>
  <si>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</si>
  <si>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</si>
  <si>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</si>
  <si>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</si>
  <si>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</si>
  <si>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</si>
  <si>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</si>
  <si>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</si>
  <si>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</si>
  <si>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</si>
  <si>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</si>
  <si>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</si>
  <si>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</si>
  <si>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</si>
  <si>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</si>
  <si>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</si>
  <si>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</si>
  <si>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</si>
  <si>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</si>
  <si>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</si>
  <si>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</si>
  <si>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</si>
  <si>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</si>
  <si>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</si>
  <si>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</si>
  <si>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</si>
  <si>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</si>
  <si>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</si>
  <si>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</si>
  <si>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</si>
  <si>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</si>
  <si>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</si>
  <si>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</si>
  <si>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</si>
  <si>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</si>
  <si>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</si>
  <si>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</si>
  <si>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</si>
  <si>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</si>
  <si>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</si>
  <si>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</si>
  <si>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</si>
  <si>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</si>
  <si>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</si>
  <si>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</si>
  <si>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</si>
  <si>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</si>
  <si>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</si>
  <si>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</si>
  <si>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</si>
  <si>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</si>
  <si>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</si>
  <si>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</si>
  <si>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</si>
  <si>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</si>
  <si>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</si>
  <si>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</si>
  <si>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</si>
  <si>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</si>
  <si>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</si>
  <si>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</si>
  <si>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</si>
  <si>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</si>
  <si>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</si>
  <si>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</si>
  <si>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</si>
  <si>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</si>
  <si>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</si>
  <si>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</si>
  <si>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</si>
  <si>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</si>
  <si>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</si>
  <si>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</si>
  <si>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</si>
  <si>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</si>
  <si>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</si>
  <si>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</si>
  <si>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</si>
  <si>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</si>
  <si>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</si>
  <si>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</si>
  <si>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</si>
  <si>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</si>
  <si>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</si>
  <si>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</si>
  <si>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</si>
  <si>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</si>
  <si>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</si>
  <si>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</si>
  <si>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</si>
  <si>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</si>
  <si>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</si>
  <si>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</si>
  <si>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</si>
  <si>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</si>
  <si>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</si>
  <si>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</si>
  <si>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</si>
  <si>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</si>
  <si>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</si>
  <si>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</si>
  <si>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</si>
  <si>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</si>
  <si>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</si>
  <si>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</si>
  <si>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</si>
  <si>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</si>
  <si>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</si>
  <si>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</si>
  <si>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</si>
  <si>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</si>
  <si>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</si>
  <si>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</si>
  <si>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</si>
  <si>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</si>
  <si>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</si>
  <si>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</si>
  <si>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</si>
  <si>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</si>
  <si>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</si>
  <si>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</si>
  <si>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</si>
  <si>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</si>
  <si>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</si>
  <si>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</si>
  <si>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</si>
  <si>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</si>
  <si>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</si>
  <si>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</si>
  <si>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</si>
  <si>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</si>
  <si>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</si>
  <si>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</si>
  <si>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</si>
  <si>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</si>
  <si>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</si>
  <si>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</si>
  <si>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</si>
  <si>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</si>
  <si>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</si>
  <si>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</si>
  <si>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</si>
  <si>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</si>
  <si>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</si>
  <si>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</si>
  <si>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</si>
  <si>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</si>
  <si>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</si>
  <si>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</si>
  <si>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</si>
  <si>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</si>
  <si>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</si>
  <si>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</si>
  <si>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</si>
  <si>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</si>
  <si>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</si>
  <si>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</si>
  <si>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</si>
  <si>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</si>
  <si>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</si>
  <si>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</si>
  <si>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</si>
  <si>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</si>
  <si>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</si>
  <si>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</si>
  <si>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</si>
  <si>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</si>
  <si>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</si>
  <si>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</si>
  <si>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</si>
  <si>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</si>
  <si>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</si>
  <si>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</si>
  <si>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</si>
  <si>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</si>
  <si>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</si>
  <si>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</si>
  <si>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</si>
  <si>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</si>
  <si>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</si>
  <si>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</si>
  <si>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</si>
  <si>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</si>
  <si>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</si>
  <si>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</si>
  <si>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</si>
  <si>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</si>
  <si>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</si>
  <si>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</si>
  <si>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</si>
  <si>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</si>
  <si>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</si>
  <si>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</si>
  <si>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</si>
  <si>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</si>
  <si>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</si>
  <si>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</si>
  <si>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</si>
  <si>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</si>
  <si>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</si>
  <si>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</si>
  <si>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</si>
  <si>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</si>
  <si>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</si>
  <si>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</si>
  <si>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</si>
  <si>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</si>
  <si>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</si>
  <si>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</si>
  <si>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</si>
  <si>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</si>
  <si>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</si>
  <si>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</si>
  <si>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</si>
  <si>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</si>
  <si>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</si>
  <si>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</si>
  <si>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</si>
  <si>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</si>
  <si>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</si>
  <si>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</si>
  <si>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</si>
  <si>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</si>
  <si>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</si>
  <si>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</si>
  <si>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</si>
  <si>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</si>
  <si>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</si>
  <si>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</si>
  <si>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</si>
  <si>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</si>
  <si>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</si>
  <si>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</si>
  <si>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</si>
  <si>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</si>
  <si>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</si>
  <si>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</si>
  <si>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</si>
  <si>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</si>
  <si>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</si>
  <si>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</si>
  <si>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</si>
  <si>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</si>
  <si>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</si>
  <si>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</si>
  <si>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</si>
  <si>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</si>
  <si>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</si>
  <si>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</si>
  <si>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</si>
  <si>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</si>
  <si>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</si>
  <si>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</si>
  <si>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</si>
  <si>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</si>
  <si>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</si>
  <si>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</si>
  <si>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</si>
  <si>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</si>
  <si>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</si>
  <si>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</si>
  <si>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</si>
  <si>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</si>
  <si>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</si>
  <si>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</si>
  <si>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</si>
  <si>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</si>
  <si>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</si>
  <si>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</si>
  <si>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</si>
  <si>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</si>
  <si>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</si>
  <si>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</si>
  <si>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</si>
  <si>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</si>
  <si>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</si>
  <si>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</si>
  <si>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</si>
  <si>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</si>
  <si>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</si>
  <si>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</si>
  <si>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</si>
  <si>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</si>
  <si>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</si>
  <si>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</si>
  <si>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</si>
  <si>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</si>
  <si>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</si>
  <si>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</si>
  <si>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</si>
  <si>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</si>
  <si>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</si>
  <si>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</si>
  <si>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</si>
  <si>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</si>
  <si>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</si>
  <si>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</si>
  <si>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</si>
  <si>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</si>
  <si>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</si>
  <si>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</si>
  <si>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</si>
  <si>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</si>
  <si>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</si>
  <si>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</si>
  <si>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</si>
  <si>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</si>
  <si>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</si>
  <si>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</si>
  <si>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</si>
  <si>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</si>
  <si>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</si>
  <si>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</si>
  <si>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</si>
  <si>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</si>
  <si>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</si>
  <si>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</si>
  <si>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</si>
  <si>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</si>
  <si>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</si>
  <si>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</si>
  <si>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</si>
  <si>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</si>
  <si>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</si>
  <si>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</si>
  <si>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</si>
  <si>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</si>
  <si>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</si>
  <si>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</si>
  <si>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</si>
  <si>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</si>
  <si>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</si>
  <si>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</si>
  <si>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</si>
  <si>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</si>
  <si>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</si>
  <si>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</si>
  <si>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</si>
  <si>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</si>
  <si>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</si>
  <si>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</si>
  <si>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</si>
  <si>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</si>
  <si>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</si>
  <si>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</si>
  <si>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</si>
  <si>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</si>
  <si>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</si>
  <si>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</si>
  <si>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</si>
  <si>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</si>
  <si>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</si>
  <si>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</si>
  <si>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</si>
  <si>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</si>
  <si>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</si>
  <si>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</si>
  <si>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</si>
  <si>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</si>
  <si>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</si>
  <si>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</si>
  <si>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</si>
  <si>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</si>
  <si>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</si>
  <si>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</si>
  <si>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</si>
  <si>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</si>
  <si>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</si>
  <si>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</si>
  <si>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</si>
  <si>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</si>
  <si>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</si>
  <si>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</si>
  <si>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</si>
  <si>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</si>
  <si>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</si>
  <si>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</si>
  <si>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</si>
  <si>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</si>
  <si>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</si>
  <si>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</si>
  <si>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</si>
  <si>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</si>
  <si>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</si>
  <si>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</si>
  <si>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</si>
  <si>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</si>
  <si>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</si>
  <si>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</si>
  <si>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</si>
  <si>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</si>
  <si>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</si>
  <si>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</si>
  <si>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</si>
  <si>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</si>
  <si>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</si>
  <si>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</si>
  <si>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</si>
  <si>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</si>
  <si>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</si>
  <si>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</si>
  <si>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</si>
  <si>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</si>
  <si>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</si>
  <si>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</si>
  <si>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</si>
  <si>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</si>
  <si>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</si>
  <si>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</si>
  <si>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</si>
  <si>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</si>
  <si>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</si>
  <si>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</si>
  <si>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</si>
  <si>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</si>
  <si>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</si>
  <si>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</si>
  <si>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</si>
  <si>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</si>
  <si>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</si>
  <si>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</si>
  <si>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</si>
  <si>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</si>
  <si>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</si>
  <si>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</si>
  <si>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</si>
  <si>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</si>
  <si>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</si>
  <si>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</si>
  <si>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</si>
  <si>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</si>
  <si>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</si>
  <si>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</si>
  <si>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</si>
  <si>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</si>
  <si>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</si>
  <si>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</si>
  <si>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</si>
  <si>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</si>
  <si>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</si>
  <si>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</si>
  <si>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</si>
  <si>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</si>
  <si>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</si>
  <si>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</si>
  <si>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</si>
  <si>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</si>
  <si>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</si>
  <si>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</si>
  <si>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</si>
  <si>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</si>
  <si>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</si>
  <si>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</si>
  <si>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</si>
  <si>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</si>
  <si>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</si>
  <si>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</si>
  <si>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</si>
  <si>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</si>
  <si>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</si>
  <si>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</si>
  <si>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</si>
  <si>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</si>
  <si>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</si>
  <si>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</si>
  <si>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</si>
  <si>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</si>
  <si>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</si>
  <si>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</si>
  <si>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</si>
  <si>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</si>
  <si>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</si>
  <si>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</si>
  <si>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</si>
  <si>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</si>
  <si>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</si>
  <si>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</si>
  <si>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</si>
  <si>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</si>
  <si>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</si>
  <si>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</si>
  <si>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</si>
  <si>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</si>
  <si>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</si>
  <si>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</si>
  <si>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</si>
  <si>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</si>
  <si>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</si>
  <si>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</si>
  <si>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</si>
  <si>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</si>
  <si>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</si>
  <si>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</si>
  <si>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</si>
  <si>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</si>
  <si>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</si>
  <si>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</si>
  <si>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</si>
  <si>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</si>
  <si>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</si>
  <si>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</si>
  <si>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</si>
  <si>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</si>
  <si>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</si>
  <si>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</si>
  <si>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</si>
  <si>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</si>
  <si>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</si>
  <si>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</si>
  <si>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</si>
  <si>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</si>
  <si>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</si>
  <si>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</si>
  <si>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</si>
  <si>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</si>
  <si>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</si>
  <si>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</si>
  <si>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</si>
  <si>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</si>
  <si>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</si>
  <si>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</si>
  <si>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</si>
  <si>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</si>
  <si>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</si>
  <si>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</si>
  <si>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</si>
  <si>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</si>
  <si>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</si>
  <si>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</si>
  <si>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</si>
  <si>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</si>
  <si>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</si>
  <si>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</si>
  <si>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</si>
  <si>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</si>
  <si>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</si>
  <si>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</si>
  <si>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</si>
  <si>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</si>
  <si>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</si>
  <si>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</si>
  <si>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</si>
  <si>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</si>
  <si>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</si>
  <si>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</si>
  <si>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</si>
  <si>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</si>
  <si>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</si>
  <si>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</si>
  <si>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</si>
  <si>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</si>
  <si>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</si>
  <si>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</si>
  <si>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</si>
  <si>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</si>
  <si>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</si>
  <si>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</si>
  <si>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</si>
  <si>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</si>
  <si>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</si>
  <si>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</si>
  <si>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</si>
  <si>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</si>
  <si>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</si>
  <si>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</si>
  <si>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</si>
  <si>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</si>
  <si>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</si>
  <si>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</si>
  <si>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</si>
  <si>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</si>
  <si>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</si>
  <si>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</si>
  <si>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</si>
  <si>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</si>
  <si>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</si>
  <si>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</si>
  <si>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</si>
  <si>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</si>
  <si>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</si>
  <si>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</si>
  <si>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</si>
  <si>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</si>
  <si>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</si>
  <si>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</si>
  <si>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</si>
  <si>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</si>
  <si>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</si>
  <si>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</si>
  <si>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</si>
  <si>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</si>
  <si>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</si>
  <si>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</si>
  <si>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</si>
  <si>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</si>
  <si>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</si>
  <si>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</si>
  <si>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</si>
  <si>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</si>
  <si>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</si>
  <si>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</si>
  <si>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</si>
  <si>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</si>
  <si>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</si>
  <si>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</si>
  <si>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</si>
  <si>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</si>
  <si>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</si>
  <si>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</si>
  <si>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</si>
  <si>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</si>
  <si>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</si>
  <si>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</si>
  <si>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</si>
  <si>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</si>
  <si>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</si>
  <si>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</si>
  <si>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</si>
  <si>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</si>
  <si>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</si>
  <si>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</si>
  <si>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</si>
  <si>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</si>
  <si>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</si>
  <si>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</si>
  <si>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</si>
  <si>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</si>
  <si>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</si>
  <si>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</si>
  <si>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</si>
  <si>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</si>
  <si>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</si>
  <si>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</si>
  <si>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</si>
  <si>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</si>
  <si>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</si>
  <si>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</si>
  <si>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</si>
  <si>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</si>
  <si>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</si>
  <si>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</si>
  <si>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</si>
  <si>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</si>
  <si>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</si>
  <si>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</si>
  <si>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</si>
  <si>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</si>
  <si>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</si>
  <si>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</si>
  <si>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</si>
  <si>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</si>
  <si>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</si>
  <si>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</si>
  <si>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</si>
  <si>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</si>
  <si>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</si>
  <si>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</si>
  <si>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</si>
  <si>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</si>
  <si>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</si>
  <si>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</si>
  <si>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</si>
  <si>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</si>
  <si>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</si>
  <si>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</si>
  <si>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</si>
  <si>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</si>
  <si>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</si>
  <si>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</si>
  <si>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</si>
  <si>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</si>
  <si>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</si>
  <si>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</si>
  <si>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</si>
  <si>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</si>
  <si>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</si>
  <si>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</si>
  <si>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</si>
  <si>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</si>
  <si>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</si>
  <si>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</si>
  <si>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</si>
  <si>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</si>
  <si>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</si>
  <si>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</si>
  <si>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</si>
  <si>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</si>
  <si>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</si>
  <si>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</si>
  <si>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</si>
  <si>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</si>
  <si>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</si>
  <si>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</si>
  <si>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</si>
  <si>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</si>
  <si>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</si>
  <si>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</si>
  <si>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</si>
  <si>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</si>
  <si>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</si>
  <si>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</si>
  <si>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</si>
  <si>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</si>
  <si>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</si>
  <si>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</si>
  <si>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</si>
  <si>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</si>
  <si>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</si>
  <si>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</si>
  <si>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</si>
  <si>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</si>
  <si>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</si>
  <si>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</si>
  <si>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</si>
  <si>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</si>
  <si>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</si>
  <si>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</si>
  <si>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</si>
  <si>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</si>
  <si>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</si>
  <si>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</si>
  <si>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</si>
  <si>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</si>
  <si>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</si>
  <si>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</si>
  <si>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</si>
  <si>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</si>
  <si>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</si>
  <si>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</si>
  <si>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</si>
  <si>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</si>
  <si>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</si>
  <si>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</si>
  <si>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</si>
  <si>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</si>
  <si>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</si>
  <si>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</si>
  <si>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</si>
  <si>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</si>
  <si>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</si>
  <si>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</si>
  <si>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</si>
  <si>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</si>
  <si>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</si>
  <si>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</si>
  <si>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</si>
  <si>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</si>
  <si>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</si>
  <si>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</si>
  <si>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</si>
  <si>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</si>
  <si>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</si>
  <si>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</si>
  <si>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</si>
  <si>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</si>
  <si>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</si>
  <si>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</si>
  <si>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</si>
  <si>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</si>
  <si>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</si>
  <si>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</si>
  <si>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</si>
  <si>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</si>
  <si>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</si>
  <si>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</si>
  <si>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</si>
  <si>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</si>
  <si>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</si>
  <si>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</si>
  <si>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</si>
  <si>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</si>
  <si>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</si>
  <si>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</si>
  <si>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</si>
  <si>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</si>
  <si>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</si>
  <si>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</si>
  <si>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</si>
  <si>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</si>
  <si>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</si>
  <si>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</si>
  <si>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</si>
  <si>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</si>
  <si>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</si>
  <si>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</si>
  <si>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</si>
  <si>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</si>
  <si>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</si>
  <si>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</si>
  <si>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</si>
  <si>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</si>
  <si>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</si>
  <si>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</si>
  <si>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</si>
  <si>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</si>
  <si>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</si>
  <si>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</si>
  <si>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</si>
  <si>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</si>
  <si>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</si>
  <si>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</si>
  <si>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</si>
  <si>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</si>
  <si>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</si>
  <si>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</si>
  <si>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</si>
  <si>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</si>
  <si>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</si>
  <si>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</si>
  <si>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</si>
  <si>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</si>
  <si>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</si>
  <si>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</si>
  <si>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</si>
  <si>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</si>
  <si>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</si>
  <si>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</si>
  <si>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</si>
  <si>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</si>
  <si>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</si>
  <si>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</si>
  <si>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</si>
  <si>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</si>
  <si>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</si>
  <si>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</si>
  <si>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</si>
  <si>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</si>
  <si>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</si>
  <si>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</si>
  <si>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</si>
  <si>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</si>
  <si>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</si>
  <si>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</si>
  <si>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</si>
  <si>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</si>
  <si>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</si>
  <si>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</si>
  <si>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</si>
  <si>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</si>
  <si>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</si>
  <si>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</si>
  <si>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</si>
  <si>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</si>
  <si>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</si>
  <si>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</si>
  <si>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</si>
  <si>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</si>
  <si>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</si>
  <si>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</si>
  <si>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</si>
  <si>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</si>
  <si>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</si>
  <si>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</si>
  <si>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</si>
  <si>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</si>
  <si>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</si>
  <si>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</si>
  <si>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</si>
  <si>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</si>
  <si>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</si>
  <si>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</si>
  <si>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</si>
  <si>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</si>
  <si>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</si>
  <si>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</si>
  <si>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</si>
  <si>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</si>
  <si>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</si>
  <si>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</si>
  <si>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</si>
  <si>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</si>
  <si>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</si>
  <si>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</si>
  <si>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</si>
  <si>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</si>
  <si>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</si>
  <si>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</si>
  <si>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</si>
  <si>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</si>
  <si>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</si>
  <si>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</si>
  <si>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</si>
  <si>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</si>
  <si>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</si>
  <si>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</si>
  <si>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</si>
  <si>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</si>
  <si>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</si>
  <si>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</si>
  <si>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</si>
  <si>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</si>
  <si>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</si>
  <si>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</si>
  <si>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</si>
  <si>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</si>
  <si>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</si>
  <si>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</si>
  <si>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</si>
  <si>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</si>
  <si>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</si>
  <si>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</si>
  <si>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</si>
  <si>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</si>
  <si>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</si>
  <si>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</si>
  <si>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</si>
  <si>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</si>
  <si>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</si>
  <si>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</si>
  <si>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</si>
  <si>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</si>
  <si>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</si>
  <si>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</si>
  <si>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</si>
  <si>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</si>
  <si>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</si>
  <si>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</si>
  <si>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</si>
  <si>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</si>
  <si>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</si>
  <si>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</si>
  <si>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</si>
  <si>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</si>
  <si>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</si>
  <si>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</si>
  <si>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</si>
  <si>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</si>
  <si>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</si>
  <si>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</si>
  <si>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</si>
  <si>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</si>
  <si>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</si>
  <si>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</si>
  <si>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</si>
  <si>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</si>
  <si>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</si>
  <si>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</si>
  <si>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</si>
  <si>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</si>
  <si>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</si>
  <si>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</si>
  <si>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</si>
  <si>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</si>
  <si>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</si>
  <si>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</si>
  <si>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</si>
  <si>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</si>
  <si>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</si>
  <si>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</si>
  <si>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</si>
  <si>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</si>
  <si>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</si>
  <si>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</si>
  <si>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</si>
  <si>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</si>
  <si>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</si>
  <si>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</si>
  <si>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</si>
  <si>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</si>
  <si>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</si>
  <si>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</si>
  <si>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</si>
  <si>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</si>
  <si>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</si>
  <si>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</si>
  <si>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</si>
  <si>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</si>
  <si>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</si>
  <si>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</si>
  <si>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</si>
  <si>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</si>
  <si>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</si>
  <si>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</si>
  <si>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</si>
  <si>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</si>
  <si>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</si>
  <si>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</si>
  <si>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</si>
  <si>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</si>
  <si>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</si>
  <si>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</si>
  <si>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</si>
  <si>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</si>
  <si>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</si>
  <si>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</si>
  <si>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</si>
  <si>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</si>
  <si>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</si>
  <si>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</si>
  <si>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</si>
  <si>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</si>
  <si>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</si>
  <si>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</si>
  <si>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</si>
  <si>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</si>
  <si>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</si>
  <si>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</si>
  <si>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</si>
  <si>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</si>
  <si>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</si>
  <si>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</si>
  <si>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</si>
  <si>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</si>
  <si>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</si>
  <si>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</si>
  <si>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</si>
  <si>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</si>
  <si>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</si>
  <si>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</si>
  <si>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</si>
  <si>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</si>
  <si>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</si>
  <si>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</si>
  <si>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</si>
  <si>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</si>
  <si>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</si>
  <si>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</si>
  <si>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</si>
  <si>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</si>
  <si>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</si>
  <si>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</si>
  <si>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</si>
  <si>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</si>
  <si>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</si>
  <si>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</si>
  <si>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</si>
  <si>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</si>
  <si>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</si>
  <si>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</si>
  <si>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</si>
  <si>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</si>
  <si>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</si>
  <si>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</si>
  <si>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</si>
  <si>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</si>
  <si>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</si>
  <si>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</si>
  <si>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</si>
  <si>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</si>
  <si>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</si>
  <si>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</si>
  <si>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</si>
  <si>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</si>
  <si>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</si>
  <si>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</si>
  <si>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</si>
  <si>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</si>
  <si>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</si>
  <si>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</si>
  <si>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</si>
  <si>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</si>
  <si>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</si>
  <si>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</si>
  <si>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</si>
  <si>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</si>
  <si>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</si>
  <si>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</si>
  <si>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</si>
  <si>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</si>
  <si>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</si>
  <si>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</si>
  <si>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</si>
  <si>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</si>
  <si>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</si>
  <si>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</si>
  <si>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</si>
  <si>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</si>
  <si>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</si>
  <si>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</si>
  <si>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</si>
  <si>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</si>
  <si>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</si>
  <si>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</si>
  <si>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</si>
  <si>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</si>
  <si>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</si>
  <si>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</si>
  <si>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</si>
  <si>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</si>
  <si>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</si>
  <si>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</si>
  <si>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</si>
  <si>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</si>
  <si>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</si>
  <si>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</si>
  <si>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</si>
  <si>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</si>
  <si>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</si>
  <si>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</si>
  <si>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</si>
  <si>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</si>
  <si>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</si>
  <si>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</si>
  <si>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</si>
  <si>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</si>
  <si>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</si>
  <si>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</si>
  <si>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</si>
  <si>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</si>
  <si>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</si>
  <si>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</si>
  <si>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</si>
  <si>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</si>
  <si>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</si>
  <si>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</si>
  <si>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</si>
  <si>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</si>
  <si>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</si>
  <si>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</si>
  <si>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</si>
  <si>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</si>
  <si>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</si>
  <si>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</si>
  <si>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</si>
  <si>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</si>
  <si>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</si>
  <si>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</si>
  <si>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</si>
  <si>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</si>
  <si>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</si>
  <si>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</si>
  <si>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</si>
  <si>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</si>
  <si>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</si>
  <si>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</si>
  <si>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</si>
  <si>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</si>
  <si>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</si>
  <si>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</si>
  <si>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</si>
  <si>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</si>
  <si>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</si>
  <si>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</si>
  <si>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</si>
  <si>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</si>
  <si>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</si>
  <si>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</si>
  <si>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</si>
  <si>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</si>
  <si>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</si>
  <si>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</si>
  <si>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</si>
  <si>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</si>
  <si>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</si>
  <si>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</si>
  <si>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</si>
  <si>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</si>
  <si>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</si>
  <si>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</si>
  <si>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</si>
  <si>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</si>
  <si>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</si>
  <si>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</si>
  <si>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</si>
  <si>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</si>
  <si>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</si>
  <si>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</si>
  <si>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</si>
  <si>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</si>
  <si>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</si>
  <si>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</si>
  <si>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</si>
  <si>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</si>
  <si>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</si>
  <si>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</si>
  <si>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</si>
  <si>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</si>
  <si>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</si>
  <si>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</si>
  <si>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</si>
  <si>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</si>
  <si>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</si>
  <si>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</si>
  <si>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</si>
  <si>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</si>
  <si>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</si>
  <si>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</si>
  <si>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</si>
  <si>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</si>
  <si>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</si>
  <si>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</si>
  <si>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</si>
  <si>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</si>
  <si>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</si>
  <si>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</si>
  <si>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</si>
  <si>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</si>
  <si>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</si>
  <si>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</si>
  <si>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</si>
  <si>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</si>
  <si>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</si>
  <si>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</si>
  <si>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</si>
  <si>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</si>
  <si>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</si>
  <si>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</si>
  <si>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</si>
  <si>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</si>
  <si>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</si>
  <si>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</si>
  <si>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</si>
  <si>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</si>
  <si>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</si>
  <si>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</si>
  <si>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</si>
  <si>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</si>
  <si>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</si>
  <si>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</si>
  <si>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</si>
  <si>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</si>
  <si>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</si>
  <si>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</si>
  <si>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</si>
  <si>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</si>
  <si>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</si>
  <si>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</si>
  <si>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</si>
  <si>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</si>
  <si>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</si>
  <si>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</si>
  <si>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</si>
  <si>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</si>
  <si>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</si>
  <si>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</si>
  <si>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</si>
  <si>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</si>
  <si>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</si>
  <si>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</si>
  <si>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</si>
  <si>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</si>
  <si>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</si>
  <si>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</si>
  <si>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</si>
  <si>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</si>
  <si>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</si>
  <si>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</si>
  <si>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</si>
  <si>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</si>
  <si>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</si>
  <si>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</si>
  <si>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</si>
  <si>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</si>
  <si>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</si>
  <si>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</si>
  <si>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</si>
  <si>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</si>
  <si>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</si>
  <si>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</si>
  <si>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</si>
  <si>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</si>
  <si>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</si>
  <si>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</si>
  <si>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</si>
  <si>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</si>
  <si>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</si>
  <si>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</si>
  <si>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</si>
  <si>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</si>
  <si>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</si>
  <si>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</si>
  <si>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</si>
  <si>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</si>
  <si>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</si>
  <si>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</si>
  <si>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</si>
  <si>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</si>
  <si>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</si>
  <si>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</si>
  <si>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</si>
  <si>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</si>
  <si>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</si>
  <si>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</si>
  <si>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</si>
  <si>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</si>
  <si>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</si>
  <si>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</si>
  <si>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</si>
  <si>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</si>
  <si>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</si>
  <si>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</si>
  <si>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</si>
  <si>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</si>
  <si>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</si>
  <si>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</si>
  <si>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</si>
  <si>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</si>
  <si>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</si>
  <si>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</si>
  <si>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</si>
  <si>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</si>
  <si>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</si>
  <si>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</si>
  <si>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</si>
  <si>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</si>
  <si>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</si>
  <si>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</si>
  <si>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</si>
  <si>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</si>
  <si>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</si>
  <si>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</si>
  <si>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</si>
  <si>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</si>
  <si>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</si>
  <si>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</si>
  <si>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</si>
  <si>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</si>
  <si>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</si>
  <si>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</si>
  <si>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</si>
  <si>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</si>
  <si>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</si>
  <si>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</si>
  <si>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</si>
  <si>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</si>
  <si>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</si>
  <si>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</si>
  <si>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</si>
  <si>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</si>
  <si>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</si>
  <si>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</si>
  <si>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</si>
  <si>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</si>
  <si>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</si>
  <si>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</si>
  <si>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</si>
  <si>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</si>
  <si>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</si>
  <si>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</si>
  <si>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</si>
  <si>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</si>
  <si>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</si>
  <si>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</si>
  <si>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</si>
  <si>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</si>
  <si>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</si>
  <si>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</si>
  <si>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</si>
  <si>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</si>
  <si>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</si>
  <si>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</si>
  <si>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</si>
  <si>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</si>
  <si>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</si>
  <si>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</si>
  <si>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</si>
  <si>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</si>
  <si>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</si>
  <si>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</si>
  <si>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</si>
  <si>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</si>
  <si>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</si>
  <si>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</si>
  <si>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</si>
  <si>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</si>
  <si>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</si>
  <si>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</si>
  <si>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</si>
  <si>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</si>
  <si>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</si>
  <si>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</si>
  <si>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</si>
  <si>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</si>
  <si>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</si>
  <si>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</si>
  <si>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</si>
  <si>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</si>
  <si>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</si>
  <si>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</si>
  <si>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</si>
  <si>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</si>
  <si>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</si>
  <si>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</si>
  <si>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</si>
  <si>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</si>
  <si>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</si>
  <si>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</si>
  <si>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</si>
  <si>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</si>
  <si>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</si>
  <si>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</si>
  <si>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</si>
  <si>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</si>
  <si>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</si>
  <si>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</si>
  <si>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</si>
  <si>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</si>
  <si>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</si>
  <si>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</si>
  <si>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</si>
  <si>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</si>
  <si>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</si>
  <si>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</si>
  <si>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</si>
  <si>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</si>
  <si>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</si>
  <si>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</si>
  <si>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</si>
  <si>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</si>
  <si>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</si>
  <si>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</si>
  <si>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</si>
  <si>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</si>
  <si>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</si>
  <si>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</si>
  <si>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</si>
  <si>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</si>
  <si>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</si>
  <si>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</si>
  <si>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</si>
  <si>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</si>
  <si>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</si>
  <si>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</si>
  <si>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</si>
  <si>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</si>
  <si>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</si>
  <si>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</si>
  <si>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</si>
  <si>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</si>
  <si>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</si>
  <si>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</si>
  <si>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</si>
  <si>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</si>
  <si>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</si>
  <si>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</si>
  <si>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</si>
  <si>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</si>
  <si>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</si>
  <si>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</si>
  <si>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</si>
  <si>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</si>
  <si>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</si>
  <si>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</si>
  <si>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</si>
  <si>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</si>
  <si>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</si>
  <si>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</si>
  <si>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</si>
  <si>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</si>
  <si>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</si>
  <si>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</si>
  <si>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</si>
  <si>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</si>
  <si>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</si>
  <si>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</si>
  <si>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</si>
  <si>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</si>
  <si>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</si>
  <si>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</si>
  <si>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</si>
  <si>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</si>
  <si>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</si>
  <si>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</si>
  <si>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</si>
  <si>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</si>
  <si>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</si>
  <si>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</si>
  <si>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</si>
  <si>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</si>
  <si>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</si>
  <si>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</si>
  <si>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</si>
  <si>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</si>
  <si>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</si>
  <si>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</si>
  <si>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</si>
  <si>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</si>
  <si>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</si>
  <si>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</si>
  <si>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</si>
  <si>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</si>
  <si>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</si>
  <si>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</si>
  <si>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</si>
  <si>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</si>
  <si>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</si>
  <si>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</si>
  <si>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</si>
  <si>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</si>
  <si>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</si>
  <si>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</si>
  <si>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</si>
  <si>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</si>
  <si>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</si>
  <si>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</si>
  <si>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</si>
  <si>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</si>
  <si>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</si>
  <si>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</si>
  <si>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</si>
  <si>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</si>
  <si>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</si>
  <si>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</si>
  <si>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</si>
  <si>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</si>
  <si>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</si>
  <si>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</si>
  <si>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</si>
  <si>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</si>
  <si>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</si>
  <si>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</si>
  <si>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</si>
  <si>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</si>
  <si>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</si>
  <si>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</si>
  <si>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</si>
  <si>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</si>
  <si>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</si>
  <si>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</si>
  <si>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</si>
  <si>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</si>
  <si>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</si>
  <si>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</si>
  <si>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</si>
  <si>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</si>
  <si>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</si>
  <si>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</si>
  <si>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</si>
  <si>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</si>
  <si>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</si>
  <si>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</si>
  <si>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</si>
  <si>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</si>
  <si>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</si>
  <si>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</si>
  <si>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</si>
  <si>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</si>
  <si>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</si>
  <si>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</si>
  <si>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</si>
  <si>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</si>
  <si>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</si>
  <si>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</si>
  <si>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</si>
  <si>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</si>
  <si>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</si>
  <si>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</si>
  <si>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</si>
  <si>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</si>
  <si>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</si>
  <si>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</si>
  <si>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</si>
  <si>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</si>
  <si>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</si>
  <si>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</si>
  <si>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</si>
  <si>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</si>
  <si>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</si>
  <si>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</si>
  <si>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</si>
  <si>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</si>
  <si>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</si>
  <si>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</si>
  <si>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</si>
  <si>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</si>
  <si>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</si>
  <si>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</si>
  <si>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</si>
  <si>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</si>
  <si>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</si>
  <si>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</si>
  <si>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</si>
  <si>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</si>
  <si>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</si>
  <si>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</si>
  <si>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</si>
  <si>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</si>
  <si>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</si>
  <si>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</si>
  <si>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</si>
  <si>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</si>
  <si>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</si>
  <si>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</si>
  <si>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</si>
  <si>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</si>
  <si>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</si>
  <si>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</si>
  <si>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</si>
  <si>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</si>
  <si>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</si>
  <si>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</si>
  <si>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</si>
  <si>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</si>
  <si>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</si>
  <si>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</si>
  <si>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</si>
  <si>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</si>
  <si>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</si>
  <si>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</si>
  <si>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</si>
  <si>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</si>
  <si>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</si>
  <si>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</si>
  <si>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</si>
  <si>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</si>
  <si>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</si>
  <si>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</si>
  <si>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</si>
  <si>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</si>
  <si>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</si>
  <si>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</si>
  <si>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</si>
  <si>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</si>
  <si>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</si>
  <si>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</si>
  <si>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</si>
  <si>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</si>
  <si>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</si>
  <si>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</si>
  <si>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</si>
  <si>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</si>
  <si>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</si>
  <si>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</si>
  <si>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</si>
  <si>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</si>
  <si>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</si>
  <si>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</si>
  <si>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</si>
  <si>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</si>
  <si>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</si>
  <si>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</si>
  <si>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</si>
  <si>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</si>
  <si>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</si>
  <si>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</si>
  <si>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</si>
  <si>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</si>
  <si>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</si>
  <si>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</si>
  <si>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</si>
  <si>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</si>
  <si>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</si>
  <si>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</si>
  <si>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</si>
  <si>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</si>
  <si>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</si>
  <si>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</si>
  <si>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</si>
  <si>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</si>
  <si>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</si>
  <si>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</si>
  <si>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</si>
  <si>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</si>
  <si>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</si>
  <si>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</si>
  <si>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</si>
  <si>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</si>
  <si>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</si>
  <si>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</si>
  <si>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</si>
  <si>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</si>
  <si>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</si>
  <si>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</si>
  <si>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</si>
  <si>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</si>
  <si>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</si>
  <si>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</si>
  <si>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</si>
  <si>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</si>
  <si>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</si>
  <si>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</si>
  <si>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</si>
  <si>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</si>
  <si>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</si>
  <si>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</si>
  <si>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</si>
  <si>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</si>
  <si>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</si>
  <si>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</si>
  <si>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</si>
  <si>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</si>
  <si>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</si>
  <si>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</si>
  <si>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</si>
  <si>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</si>
  <si>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</si>
  <si>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</si>
  <si>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</si>
  <si>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</si>
  <si>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</si>
  <si>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</si>
  <si>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</si>
  <si>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</si>
  <si>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</si>
  <si>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</si>
  <si>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</si>
  <si>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</si>
  <si>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</si>
  <si>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</si>
  <si>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</si>
  <si>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</si>
  <si>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</si>
  <si>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</si>
  <si>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</si>
  <si>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</si>
  <si>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</si>
  <si>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</si>
  <si>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</si>
  <si>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</si>
  <si>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</si>
  <si>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</si>
  <si>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</si>
  <si>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</si>
  <si>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</si>
  <si>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</si>
  <si>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</si>
  <si>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</si>
  <si>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</si>
  <si>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</si>
  <si>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</si>
  <si>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</si>
  <si>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</si>
  <si>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</si>
  <si>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</si>
  <si>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</si>
  <si>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</si>
  <si>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</si>
  <si>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</si>
  <si>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</si>
  <si>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</si>
  <si>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</si>
  <si>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</si>
  <si>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</si>
  <si>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</si>
  <si>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</si>
  <si>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</si>
  <si>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</si>
  <si>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</si>
  <si>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</si>
  <si>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</si>
  <si>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</si>
  <si>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</si>
  <si>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</si>
  <si>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</si>
  <si>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</si>
  <si>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</si>
  <si>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</si>
  <si>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</si>
  <si>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</si>
  <si>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</si>
  <si>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</si>
  <si>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</si>
  <si>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</si>
  <si>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</si>
  <si>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</si>
  <si>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</si>
  <si>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</si>
  <si>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</si>
  <si>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</si>
  <si>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</si>
  <si>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</si>
  <si>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</si>
  <si>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</si>
  <si>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</si>
  <si>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</si>
  <si>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</si>
  <si>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</si>
  <si>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</si>
  <si>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</si>
  <si>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</si>
  <si>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</si>
  <si>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</si>
  <si>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</si>
  <si>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</si>
  <si>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</si>
  <si>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</si>
  <si>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</si>
  <si>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</si>
  <si>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</si>
  <si>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</si>
  <si>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</si>
  <si>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</si>
  <si>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</si>
  <si>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</si>
  <si>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</si>
  <si>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</si>
  <si>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</si>
  <si>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</si>
  <si>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</si>
  <si>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</si>
  <si>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</si>
  <si>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</si>
  <si>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</si>
  <si>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</si>
  <si>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</si>
  <si>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</si>
  <si>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</si>
  <si>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</si>
  <si>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</si>
  <si>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</si>
  <si>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</si>
  <si>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</si>
  <si>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</si>
  <si>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</si>
  <si>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</si>
  <si>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</si>
  <si>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</si>
  <si>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</si>
  <si>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</si>
  <si>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</si>
  <si>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</si>
  <si>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</si>
  <si>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</si>
  <si>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</si>
  <si>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</si>
  <si>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</si>
  <si>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</si>
  <si>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</si>
  <si>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</si>
  <si>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</si>
  <si>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</si>
  <si>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</si>
  <si>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</si>
  <si>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</si>
  <si>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</si>
  <si>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</si>
  <si>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</si>
  <si>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</si>
  <si>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</si>
  <si>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</si>
  <si>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</si>
  <si>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</si>
  <si>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</si>
  <si>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</si>
  <si>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</si>
  <si>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</si>
  <si>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</si>
  <si>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</si>
  <si>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</si>
  <si>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</si>
  <si>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</si>
  <si>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</si>
  <si>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</si>
  <si>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</si>
  <si>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</si>
  <si>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</si>
  <si>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</si>
  <si>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</si>
  <si>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</si>
  <si>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</si>
  <si>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</si>
  <si>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</si>
  <si>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</si>
  <si>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</si>
  <si>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</si>
  <si>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</si>
  <si>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</si>
  <si>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</si>
  <si>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</si>
  <si>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</si>
  <si>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</si>
  <si>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</si>
  <si>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</si>
  <si>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</si>
  <si>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</si>
  <si>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</si>
  <si>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</si>
  <si>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</si>
  <si>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</si>
  <si>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</si>
  <si>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</si>
  <si>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</si>
  <si>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</si>
  <si>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</si>
  <si>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</si>
  <si>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</si>
  <si>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</si>
  <si>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</si>
  <si>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</si>
  <si>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</si>
  <si>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</si>
  <si>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</si>
  <si>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</si>
  <si>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</si>
  <si>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</si>
  <si>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</si>
  <si>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</si>
  <si>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</si>
  <si>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</si>
  <si>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</si>
  <si>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</si>
  <si>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</si>
  <si>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</si>
  <si>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</si>
  <si>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</si>
  <si>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</si>
  <si>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</si>
  <si>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</si>
  <si>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</si>
  <si>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</si>
  <si>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</si>
  <si>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</si>
  <si>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</si>
  <si>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</si>
  <si>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</si>
  <si>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</si>
  <si>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</si>
  <si>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</si>
  <si>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</si>
  <si>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</si>
  <si>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</si>
  <si>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</si>
  <si>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</si>
  <si>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</si>
  <si>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</si>
  <si>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</si>
  <si>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</si>
  <si>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</si>
  <si>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</si>
  <si>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</si>
  <si>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</si>
  <si>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</si>
  <si>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</si>
  <si>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</si>
  <si>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</si>
  <si>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</si>
  <si>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</si>
  <si>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</si>
  <si>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</si>
  <si>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</si>
  <si>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</si>
  <si>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</si>
  <si>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</si>
  <si>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</si>
  <si>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</si>
  <si>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</si>
  <si>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</si>
  <si>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</si>
  <si>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</si>
  <si>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</si>
  <si>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</si>
  <si>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</si>
  <si>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</si>
  <si>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</si>
  <si>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</si>
  <si>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</si>
  <si>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</si>
  <si>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</si>
  <si>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</si>
  <si>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</si>
  <si>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</si>
  <si>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</si>
  <si>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</si>
  <si>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</si>
  <si>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</si>
  <si>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</si>
  <si>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</si>
  <si>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</si>
  <si>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</si>
  <si>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</si>
  <si>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</si>
  <si>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</si>
  <si>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</si>
  <si>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</si>
  <si>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</si>
  <si>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</si>
  <si>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</si>
  <si>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</si>
  <si>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</si>
  <si>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</si>
  <si>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</si>
  <si>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</si>
  <si>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</si>
  <si>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</si>
  <si>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</si>
  <si>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</si>
  <si>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</si>
  <si>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</si>
  <si>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</si>
  <si>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</si>
  <si>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</si>
  <si>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</si>
  <si>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</si>
  <si>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</si>
  <si>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</si>
  <si>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</si>
  <si>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</si>
  <si>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</si>
  <si>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</si>
  <si>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</si>
  <si>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</si>
  <si>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</si>
  <si>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</si>
  <si>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</si>
  <si>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</si>
  <si>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</si>
  <si>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</si>
  <si>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</si>
  <si>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</si>
  <si>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</si>
  <si>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</si>
  <si>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</si>
  <si>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</si>
  <si>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</si>
  <si>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</si>
  <si>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</si>
  <si>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</si>
  <si>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</si>
  <si>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</si>
  <si>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</si>
  <si>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</si>
  <si>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</si>
  <si>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</si>
  <si>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</si>
  <si>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</si>
  <si>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</si>
  <si>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</si>
  <si>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</si>
  <si>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</si>
  <si>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</si>
  <si>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</si>
  <si>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</si>
  <si>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</si>
  <si>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</si>
  <si>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</si>
  <si>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</si>
  <si>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</si>
  <si>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</si>
  <si>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</si>
  <si>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</si>
  <si>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</si>
  <si>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</si>
  <si>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</si>
  <si>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</si>
  <si>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</si>
  <si>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</si>
  <si>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</si>
  <si>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</si>
  <si>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</si>
  <si>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</si>
  <si>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</si>
  <si>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</si>
  <si>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</si>
  <si>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</si>
  <si>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</si>
  <si>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</si>
  <si>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</si>
  <si>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</si>
  <si>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</si>
  <si>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</si>
  <si>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</si>
  <si>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</si>
  <si>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</si>
  <si>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</si>
  <si>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</si>
  <si>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</si>
  <si>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</si>
  <si>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</si>
  <si>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</si>
  <si>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</si>
  <si>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</si>
  <si>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</si>
  <si>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</si>
  <si>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</si>
  <si>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</si>
  <si>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</si>
  <si>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</si>
  <si>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</si>
  <si>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</si>
  <si>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</si>
  <si>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</si>
  <si>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</si>
  <si>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</si>
  <si>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</si>
  <si>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</si>
  <si>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</si>
  <si>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</si>
  <si>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</si>
  <si>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</si>
  <si>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</si>
  <si>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</si>
  <si>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</si>
  <si>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</si>
  <si>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</si>
  <si>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</si>
  <si>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</si>
  <si>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</si>
  <si>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</si>
  <si>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</si>
  <si>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</si>
  <si>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</si>
  <si>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</si>
  <si>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</si>
  <si>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</si>
  <si>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</si>
  <si>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</si>
  <si>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</si>
  <si>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</si>
  <si>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</si>
  <si>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</si>
  <si>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</si>
  <si>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</si>
  <si>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</si>
  <si>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</si>
  <si>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</si>
  <si>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</si>
  <si>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</si>
  <si>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</si>
  <si>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</si>
  <si>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</si>
  <si>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</si>
  <si>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</si>
  <si>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</si>
  <si>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</si>
  <si>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</si>
  <si>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</si>
  <si>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</si>
  <si>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</si>
  <si>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</si>
  <si>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</si>
  <si>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</si>
  <si>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</si>
  <si>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</si>
  <si>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</si>
  <si>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</si>
  <si>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</si>
  <si>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</si>
  <si>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</si>
  <si>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</si>
  <si>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</si>
  <si>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</si>
  <si>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</si>
  <si>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</si>
  <si>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</si>
  <si>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</si>
  <si>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</si>
  <si>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</si>
  <si>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</si>
  <si>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</si>
  <si>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</si>
  <si>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</si>
  <si>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</si>
  <si>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</si>
  <si>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</si>
  <si>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</si>
  <si>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</si>
  <si>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</si>
  <si>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</si>
  <si>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</si>
  <si>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</si>
  <si>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</si>
  <si>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</si>
  <si>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</si>
  <si>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</si>
  <si>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</si>
  <si>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</si>
  <si>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</si>
  <si>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</si>
  <si>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</si>
  <si>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</si>
  <si>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</si>
  <si>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</si>
  <si>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</si>
  <si>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</si>
  <si>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</si>
  <si>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</si>
  <si>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</si>
  <si>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</si>
  <si>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</si>
  <si>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</si>
  <si>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</si>
  <si>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</si>
  <si>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</si>
  <si>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</si>
  <si>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</si>
  <si>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</si>
  <si>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</si>
  <si>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</si>
  <si>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</si>
  <si>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</si>
  <si>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</si>
  <si>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</si>
  <si>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</si>
  <si>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</si>
  <si>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</si>
  <si>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</si>
  <si>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</si>
  <si>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</si>
  <si>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</si>
  <si>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</si>
  <si>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</si>
  <si>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</si>
  <si>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</si>
  <si>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</si>
  <si>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</si>
  <si>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</si>
  <si>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</si>
  <si>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</si>
  <si>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</si>
  <si>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</si>
  <si>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</si>
  <si>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</si>
  <si>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</si>
  <si>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</si>
  <si>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</si>
  <si>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</si>
  <si>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</si>
  <si>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</si>
  <si>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</si>
  <si>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</si>
  <si>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</si>
  <si>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</si>
  <si>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</si>
  <si>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</si>
  <si>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</si>
  <si>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</si>
  <si>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</si>
  <si>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</si>
  <si>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</si>
  <si>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</si>
  <si>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</si>
  <si>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</si>
  <si>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</si>
  <si>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</si>
  <si>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</si>
  <si>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</si>
  <si>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</si>
  <si>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</si>
  <si>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</si>
  <si>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</si>
  <si>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</si>
  <si>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</si>
  <si>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</si>
  <si>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</si>
  <si>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</si>
  <si>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</si>
  <si>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</si>
  <si>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</si>
  <si>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</si>
  <si>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</si>
  <si>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</si>
  <si>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</si>
  <si>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</si>
  <si>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</si>
  <si>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</si>
  <si>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</si>
  <si>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</si>
  <si>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</si>
  <si>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</si>
  <si>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</si>
  <si>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</si>
  <si>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</si>
  <si>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</si>
  <si>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</si>
  <si>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</si>
  <si>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</si>
  <si>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</si>
  <si>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</si>
  <si>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</si>
  <si>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</si>
  <si>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</si>
  <si>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</si>
  <si>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</si>
  <si>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</si>
  <si>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</si>
  <si>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</si>
  <si>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</si>
  <si>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</si>
  <si>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</si>
  <si>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</si>
  <si>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</si>
  <si>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</si>
  <si>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</si>
  <si>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</si>
  <si>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</si>
  <si>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</si>
  <si>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</si>
  <si>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</si>
  <si>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</si>
  <si>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</si>
  <si>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</si>
  <si>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</si>
  <si>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</si>
  <si>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</si>
  <si>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</si>
  <si>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</si>
  <si>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</si>
  <si>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</si>
  <si>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</si>
  <si>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</si>
  <si>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</si>
  <si>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</si>
  <si>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</si>
  <si>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</si>
  <si>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</si>
  <si>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</si>
  <si>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</si>
  <si>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</si>
  <si>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</si>
  <si>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</si>
  <si>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</si>
  <si>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</si>
  <si>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</si>
  <si>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</si>
  <si>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</si>
  <si>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</si>
  <si>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</si>
  <si>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</si>
  <si>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</si>
  <si>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</si>
  <si>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</si>
  <si>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</si>
  <si>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</si>
  <si>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</si>
  <si>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</si>
  <si>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</si>
  <si>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</si>
  <si>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</si>
  <si>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</si>
  <si>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</si>
  <si>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</si>
  <si>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</si>
  <si>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</si>
  <si>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</si>
  <si>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</si>
  <si>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</si>
  <si>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</si>
  <si>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</si>
  <si>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</si>
  <si>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</si>
  <si>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</si>
  <si>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</si>
  <si>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</si>
  <si>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</si>
  <si>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</si>
  <si>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</si>
  <si>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</si>
  <si>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</si>
  <si>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</si>
  <si>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</si>
  <si>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</si>
  <si>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</si>
  <si>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</si>
  <si>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</si>
  <si>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</si>
  <si>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</si>
  <si>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</si>
  <si>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</si>
  <si>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</si>
  <si>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</si>
  <si>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</si>
  <si>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</si>
  <si>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</si>
  <si>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</si>
  <si>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</si>
  <si>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</si>
  <si>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</si>
  <si>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</si>
  <si>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</si>
  <si>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</si>
  <si>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</si>
  <si>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</si>
  <si>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</si>
  <si>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</si>
  <si>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</si>
  <si>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</si>
  <si>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</si>
  <si>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</si>
  <si>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</si>
  <si>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</si>
  <si>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</si>
  <si>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</si>
  <si>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</si>
  <si>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</si>
  <si>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</si>
  <si>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</si>
  <si>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</si>
  <si>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</si>
  <si>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</si>
  <si>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</si>
  <si>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</si>
  <si>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</si>
  <si>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</si>
  <si>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</si>
  <si>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</si>
  <si>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</si>
  <si>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</si>
  <si>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</si>
  <si>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</si>
  <si>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</si>
  <si>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</si>
  <si>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</si>
  <si>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</si>
  <si>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</si>
  <si>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</si>
  <si>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</si>
  <si>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</si>
  <si>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</si>
  <si>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</si>
  <si>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</si>
  <si>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</si>
  <si>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</si>
  <si>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</si>
  <si>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</si>
  <si>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</si>
  <si>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</si>
  <si>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</si>
  <si>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</si>
  <si>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</si>
  <si>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</si>
  <si>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</si>
  <si>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</si>
  <si>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</si>
  <si>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</si>
  <si>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</si>
  <si>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</si>
  <si>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</si>
  <si>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</si>
  <si>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</si>
  <si>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</si>
  <si>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</si>
  <si>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</si>
  <si>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</si>
  <si>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</si>
  <si>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</si>
  <si>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</si>
  <si>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</si>
  <si>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</si>
  <si>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</si>
  <si>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</si>
  <si>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</si>
  <si>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</si>
  <si>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</si>
  <si>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</si>
  <si>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</si>
  <si>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</si>
  <si>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</si>
  <si>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</si>
  <si>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</si>
  <si>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</si>
  <si>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</si>
  <si>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</si>
  <si>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</si>
  <si>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</si>
  <si>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</si>
  <si>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</si>
  <si>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</si>
  <si>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</si>
  <si>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</si>
  <si>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</si>
  <si>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</si>
  <si>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</si>
  <si>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</si>
  <si>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</si>
  <si>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</si>
  <si>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</si>
  <si>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</si>
  <si>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</si>
  <si>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</si>
  <si>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</si>
  <si>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</si>
  <si>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</si>
  <si>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</si>
  <si>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</si>
  <si>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</si>
  <si>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</si>
  <si>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</si>
  <si>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</si>
  <si>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</si>
  <si>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</si>
  <si>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</si>
  <si>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</si>
  <si>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</si>
  <si>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</si>
  <si>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</si>
  <si>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</si>
  <si>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</si>
  <si>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</si>
  <si>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</si>
  <si>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</si>
  <si>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</si>
  <si>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</si>
  <si>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</si>
  <si>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</si>
  <si>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</si>
  <si>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</si>
  <si>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</si>
  <si>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</si>
  <si>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</si>
  <si>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</si>
  <si>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</si>
  <si>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</si>
  <si>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</si>
  <si>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</si>
  <si>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</si>
  <si>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</si>
  <si>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</si>
  <si>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</si>
  <si>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</si>
  <si>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</si>
  <si>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</si>
  <si>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</si>
  <si>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</si>
  <si>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</si>
  <si>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</si>
  <si>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</si>
  <si>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</si>
  <si>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</si>
  <si>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</si>
  <si>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</si>
  <si>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</si>
  <si>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</si>
  <si>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</si>
  <si>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</si>
  <si>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</si>
  <si>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</si>
  <si>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</si>
  <si>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</si>
  <si>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</si>
  <si>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</si>
  <si>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</si>
  <si>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</si>
  <si>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</si>
  <si>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</si>
  <si>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</si>
  <si>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</si>
  <si>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</si>
  <si>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</si>
  <si>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</si>
  <si>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</si>
  <si>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</si>
  <si>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</si>
  <si>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</si>
  <si>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</si>
  <si>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</si>
  <si>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</si>
  <si>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</si>
  <si>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</si>
  <si>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</si>
  <si>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</si>
  <si>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</si>
  <si>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</si>
  <si>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</si>
  <si>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</si>
  <si>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</si>
  <si>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</si>
  <si>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</si>
  <si>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</si>
  <si>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</si>
  <si>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</si>
  <si>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</si>
  <si>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</si>
  <si>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</si>
  <si>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</si>
  <si>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</si>
  <si>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</si>
  <si>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</si>
  <si>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</si>
  <si>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</si>
  <si>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</si>
  <si>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</si>
  <si>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</si>
  <si>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</si>
  <si>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</si>
  <si>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</si>
  <si>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</si>
  <si>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</si>
  <si>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</si>
  <si>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</si>
  <si>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</si>
  <si>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</si>
  <si>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</si>
  <si>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</si>
  <si>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</si>
  <si>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</si>
  <si>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</si>
  <si>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</si>
  <si>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</si>
  <si>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</si>
  <si>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</si>
  <si>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</si>
  <si>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</si>
  <si>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</si>
  <si>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</si>
  <si>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</si>
  <si>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</si>
  <si>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</si>
  <si>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</si>
  <si>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</si>
  <si>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</si>
  <si>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</si>
  <si>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</si>
  <si>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</si>
  <si>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</si>
  <si>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</si>
  <si>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</si>
  <si>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</si>
  <si>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</si>
  <si>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</si>
  <si>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</si>
  <si>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</si>
  <si>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</si>
  <si>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</si>
  <si>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</si>
  <si>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</si>
  <si>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</si>
  <si>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</si>
  <si>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</si>
  <si>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</si>
  <si>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</si>
  <si>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</si>
  <si>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</si>
  <si>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</si>
  <si>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</si>
  <si>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</si>
  <si>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</si>
  <si>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</si>
  <si>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</si>
  <si>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</si>
  <si>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</si>
  <si>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</si>
  <si>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</si>
  <si>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</si>
  <si>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</si>
  <si>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</si>
  <si>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</si>
  <si>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</si>
  <si>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</si>
  <si>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</si>
  <si>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</si>
  <si>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</si>
  <si>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</si>
  <si>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</si>
  <si>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</si>
  <si>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</si>
  <si>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</si>
  <si>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</si>
  <si>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</si>
  <si>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</si>
  <si>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</si>
  <si>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</si>
  <si>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</si>
  <si>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</si>
  <si>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</si>
  <si>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</si>
  <si>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</si>
  <si>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</si>
  <si>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</si>
  <si>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</si>
  <si>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</si>
  <si>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</si>
  <si>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</si>
  <si>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</si>
  <si>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</si>
  <si>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</si>
  <si>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</si>
  <si>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</si>
  <si>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</si>
  <si>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</si>
  <si>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</si>
  <si>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</si>
  <si>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</si>
  <si>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</si>
  <si>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</si>
  <si>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</si>
  <si>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</si>
  <si>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</si>
  <si>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</si>
  <si>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</si>
  <si>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</si>
  <si>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</si>
  <si>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</si>
  <si>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</si>
  <si>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</si>
  <si>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</si>
  <si>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</si>
  <si>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</si>
  <si>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</si>
  <si>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</si>
  <si>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</si>
  <si>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</si>
  <si>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</si>
  <si>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</si>
  <si>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</si>
  <si>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</si>
  <si>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</si>
  <si>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</si>
  <si>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</si>
  <si>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</si>
  <si>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</si>
  <si>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</si>
  <si>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</si>
  <si>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</si>
  <si>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</si>
  <si>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</si>
  <si>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</si>
  <si>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</si>
  <si>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</si>
  <si>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</si>
  <si>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</si>
  <si>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</si>
  <si>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</si>
  <si>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</si>
  <si>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</si>
  <si>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</si>
  <si>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</si>
  <si>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</si>
  <si>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</si>
  <si>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</si>
  <si>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</si>
  <si>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</si>
  <si>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</si>
  <si>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</si>
  <si>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</si>
  <si>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</si>
  <si>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</si>
  <si>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</si>
  <si>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</si>
  <si>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</si>
  <si>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</si>
  <si>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</si>
  <si>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</si>
  <si>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</si>
  <si>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</si>
  <si>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</si>
  <si>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</si>
  <si>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</si>
  <si>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</si>
  <si>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</si>
  <si>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</si>
  <si>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</si>
  <si>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</si>
  <si>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</si>
  <si>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</si>
  <si>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</si>
  <si>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</si>
  <si>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</si>
  <si>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</si>
  <si>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</si>
  <si>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</si>
  <si>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</si>
  <si>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</si>
  <si>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</si>
  <si>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</si>
  <si>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</si>
  <si>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</si>
  <si>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</si>
  <si>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</si>
  <si>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</si>
  <si>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</si>
  <si>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</si>
  <si>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</si>
  <si>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</si>
  <si>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</si>
  <si>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</si>
  <si>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</si>
  <si>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</si>
  <si>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</si>
  <si>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</si>
  <si>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</si>
  <si>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</si>
  <si>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</si>
  <si>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</si>
  <si>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</si>
  <si>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</si>
  <si>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</si>
  <si>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</si>
  <si>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</si>
  <si>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</si>
  <si>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</si>
  <si>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</si>
  <si>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</si>
  <si>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</si>
  <si>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</si>
  <si>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</si>
  <si>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</si>
  <si>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</si>
  <si>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</si>
  <si>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</si>
  <si>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</si>
  <si>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</si>
  <si>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</si>
  <si>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</si>
  <si>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</si>
  <si>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</si>
  <si>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</si>
  <si>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</si>
  <si>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</si>
  <si>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</si>
  <si>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</si>
  <si>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</si>
  <si>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</si>
  <si>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</si>
  <si>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</si>
  <si>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</si>
  <si>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</si>
  <si>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</si>
  <si>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</si>
  <si>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</si>
  <si>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</si>
  <si>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</si>
  <si>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</si>
  <si>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</si>
  <si>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</si>
  <si>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</si>
  <si>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</si>
  <si>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</si>
  <si>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</si>
  <si>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</si>
  <si>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</si>
  <si>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</si>
  <si>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</si>
  <si>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</si>
  <si>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</si>
  <si>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</si>
  <si>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</si>
  <si>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</si>
  <si>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</si>
  <si>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</si>
  <si>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</si>
  <si>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</si>
  <si>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</si>
  <si>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</si>
  <si>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</si>
  <si>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</si>
  <si>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</si>
  <si>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</si>
  <si>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</si>
  <si>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</si>
  <si>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</si>
  <si>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</si>
  <si>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</si>
  <si>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</si>
  <si>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</si>
  <si>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</si>
  <si>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</si>
  <si>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</si>
  <si>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</si>
  <si>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</si>
  <si>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</si>
  <si>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</si>
  <si>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</si>
  <si>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</si>
  <si>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</si>
  <si>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</si>
  <si>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</si>
  <si>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</si>
  <si>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</si>
  <si>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</si>
  <si>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</si>
  <si>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</si>
  <si>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</si>
  <si>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</si>
  <si>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</si>
  <si>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</si>
  <si>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</si>
  <si>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</si>
  <si>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</si>
  <si>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</si>
  <si>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</si>
  <si>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</si>
  <si>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</si>
  <si>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</si>
  <si>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</si>
  <si>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</si>
  <si>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</si>
  <si>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</si>
  <si>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</si>
  <si>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</si>
  <si>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</si>
  <si>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</si>
  <si>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</si>
  <si>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</si>
  <si>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</si>
  <si>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</si>
  <si>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</si>
  <si>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</si>
  <si>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</si>
  <si>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</si>
  <si>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</si>
  <si>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</si>
  <si>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</si>
  <si>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</si>
  <si>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</si>
  <si>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</si>
  <si>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</si>
  <si>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</si>
  <si>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</si>
  <si>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</si>
  <si>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</si>
  <si>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</si>
  <si>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</si>
  <si>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</si>
  <si>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</si>
  <si>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</si>
  <si>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</si>
  <si>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</si>
  <si>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</si>
  <si>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</si>
  <si>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</si>
  <si>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</si>
  <si>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</si>
  <si>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</si>
  <si>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</si>
  <si>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</si>
  <si>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</si>
  <si>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</si>
  <si>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</si>
  <si>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</si>
  <si>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</si>
  <si>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</si>
  <si>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</si>
  <si>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</si>
  <si>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</si>
  <si>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</si>
  <si>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</si>
  <si>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</si>
  <si>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</si>
  <si>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</si>
  <si>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</si>
  <si>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</si>
  <si>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</si>
  <si>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</si>
  <si>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</si>
  <si>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</si>
  <si>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</si>
  <si>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</si>
  <si>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</si>
  <si>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</si>
  <si>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</si>
  <si>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</si>
  <si>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</si>
  <si>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</si>
  <si>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</si>
  <si>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</si>
  <si>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</si>
  <si>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</si>
  <si>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</si>
  <si>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</si>
  <si>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</si>
  <si>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</si>
  <si>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</si>
  <si>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</si>
  <si>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</si>
  <si>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</si>
  <si>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</si>
  <si>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</si>
  <si>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</si>
  <si>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</si>
  <si>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</si>
  <si>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</si>
  <si>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</si>
  <si>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</si>
  <si>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</si>
  <si>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</si>
  <si>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</si>
  <si>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</si>
  <si>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</si>
  <si>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</si>
  <si>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</si>
  <si>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</si>
  <si>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</si>
  <si>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</si>
  <si>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</si>
  <si>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</si>
  <si>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</si>
  <si>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</si>
  <si>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</si>
  <si>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</si>
  <si>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</si>
  <si>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</si>
  <si>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</si>
  <si>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</si>
  <si>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</si>
  <si>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</si>
  <si>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</si>
  <si>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</si>
  <si>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</si>
  <si>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</si>
  <si>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</si>
  <si>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</si>
  <si>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</si>
  <si>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</si>
  <si>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</si>
  <si>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</si>
  <si>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</si>
  <si>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</si>
  <si>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</si>
  <si>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</si>
  <si>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</si>
  <si>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</si>
  <si>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</si>
  <si>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</si>
  <si>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</si>
  <si>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</si>
  <si>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</si>
  <si>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</si>
  <si>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</si>
  <si>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</si>
  <si>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</si>
  <si>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</si>
  <si>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</si>
  <si>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</si>
  <si>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</si>
  <si>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</si>
  <si>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</si>
  <si>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</si>
  <si>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</si>
  <si>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</si>
  <si>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</si>
  <si>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</si>
  <si>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</si>
  <si>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</si>
  <si>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</si>
  <si>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</si>
  <si>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</si>
  <si>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</si>
  <si>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</si>
  <si>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</si>
  <si>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</si>
  <si>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</si>
  <si>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</si>
  <si>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</si>
  <si>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</si>
  <si>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</si>
  <si>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</si>
  <si>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</si>
  <si>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</si>
  <si>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</si>
  <si>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</si>
  <si>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</si>
  <si>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</si>
  <si>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</si>
  <si>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</si>
  <si>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</si>
  <si>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</si>
  <si>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</si>
  <si>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</si>
  <si>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</si>
  <si>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</si>
  <si>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</si>
  <si>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</si>
  <si>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</si>
  <si>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</si>
  <si>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</si>
  <si>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</si>
  <si>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</si>
  <si>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</si>
  <si>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</si>
  <si>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</si>
  <si>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</si>
  <si>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</si>
  <si>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</si>
  <si>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</si>
  <si>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</si>
  <si>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</si>
  <si>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</si>
  <si>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</si>
  <si>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</si>
  <si>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</si>
  <si>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</si>
  <si>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</si>
  <si>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</si>
  <si>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</si>
  <si>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</si>
  <si>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</si>
  <si>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</si>
  <si>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</si>
  <si>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</si>
  <si>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</si>
  <si>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</si>
  <si>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</si>
  <si>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</si>
  <si>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</si>
  <si>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</si>
  <si>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</si>
  <si>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</si>
  <si>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</si>
  <si>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</si>
  <si>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</si>
  <si>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</si>
  <si>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</si>
  <si>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</si>
  <si>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</si>
  <si>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</si>
  <si>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</si>
  <si>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</si>
  <si>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</si>
  <si>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</si>
  <si>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</si>
  <si>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</si>
  <si>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</si>
  <si>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</si>
  <si>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</si>
  <si>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</si>
  <si>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</si>
  <si>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</si>
  <si>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</si>
  <si>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</si>
  <si>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</si>
  <si>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</si>
  <si>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</si>
  <si>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</si>
  <si>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</si>
  <si>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</si>
  <si>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</si>
  <si>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</si>
  <si>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</si>
  <si>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</si>
  <si>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</si>
  <si>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</si>
  <si>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</si>
  <si>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</si>
  <si>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</si>
  <si>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</si>
  <si>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</si>
  <si>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</si>
  <si>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</si>
  <si>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</si>
  <si>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</si>
  <si>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</si>
  <si>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</si>
  <si>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</si>
  <si>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</si>
  <si>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</si>
  <si>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</si>
  <si>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</si>
  <si>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</si>
  <si>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</si>
  <si>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</si>
  <si>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</si>
  <si>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</si>
  <si>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</si>
  <si>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</si>
  <si>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</si>
  <si>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</si>
  <si>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</si>
  <si>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</si>
  <si>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</si>
  <si>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</si>
  <si>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</si>
  <si>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</si>
  <si>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</si>
  <si>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</si>
  <si>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</si>
  <si>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</si>
  <si>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</si>
  <si>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</si>
  <si>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</si>
  <si>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</si>
  <si>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</si>
  <si>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</si>
  <si>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</si>
  <si>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</si>
  <si>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</si>
  <si>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</si>
  <si>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</si>
  <si>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</si>
  <si>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</si>
  <si>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</si>
  <si>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</si>
  <si>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</si>
  <si>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</si>
  <si>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</si>
  <si>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</si>
  <si>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</si>
  <si>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</si>
  <si>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</si>
  <si>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</si>
  <si>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</si>
  <si>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</si>
  <si>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</si>
  <si>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</si>
  <si>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</si>
  <si>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</si>
  <si>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</si>
  <si>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</si>
  <si>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</si>
  <si>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</si>
  <si>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</si>
  <si>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</si>
  <si>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</si>
  <si>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</si>
  <si>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</si>
  <si>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</si>
  <si>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</si>
  <si>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</si>
  <si>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</si>
  <si>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</si>
  <si>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</si>
  <si>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</si>
  <si>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</si>
  <si>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</si>
  <si>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</si>
  <si>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</si>
  <si>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</si>
  <si>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</si>
  <si>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</si>
  <si>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</si>
  <si>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</si>
  <si>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</si>
  <si>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</si>
  <si>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</si>
  <si>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</si>
  <si>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</si>
  <si>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</si>
  <si>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</si>
  <si>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</si>
  <si>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</si>
  <si>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</si>
  <si>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</si>
  <si>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</si>
  <si>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</si>
  <si>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</si>
  <si>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</si>
  <si>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</si>
  <si>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</si>
  <si>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</si>
  <si>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</si>
  <si>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</si>
  <si>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</si>
  <si>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</si>
  <si>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</si>
  <si>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</si>
  <si>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</si>
  <si>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</si>
  <si>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</si>
  <si>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</si>
  <si>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</si>
  <si>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</si>
  <si>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</si>
  <si>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</si>
  <si>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</si>
  <si>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</si>
  <si>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</si>
  <si>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</si>
  <si>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</si>
  <si>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</si>
  <si>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</si>
  <si>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</si>
  <si>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</si>
  <si>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</si>
  <si>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</si>
  <si>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</si>
  <si>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</si>
  <si>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</si>
  <si>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</si>
  <si>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</si>
  <si>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</si>
  <si>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</si>
  <si>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</si>
  <si>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</si>
  <si>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</si>
  <si>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</si>
  <si>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</si>
  <si>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</si>
  <si>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</si>
  <si>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</si>
  <si>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</si>
  <si>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</si>
  <si>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</si>
  <si>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</si>
  <si>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</si>
  <si>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</si>
  <si>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</si>
  <si>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</si>
  <si>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</si>
  <si>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</si>
  <si>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</si>
  <si>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</si>
  <si>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</si>
  <si>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</si>
  <si>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</si>
  <si>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</si>
  <si>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</si>
  <si>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</si>
  <si>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</si>
  <si>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</si>
  <si>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</si>
  <si>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</si>
  <si>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</si>
  <si>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</si>
  <si>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</si>
  <si>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</si>
  <si>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</si>
  <si>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</si>
  <si>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</si>
  <si>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</si>
  <si>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</si>
  <si>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</si>
  <si>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</si>
  <si>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</si>
  <si>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</si>
  <si>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</si>
  <si>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</si>
  <si>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</si>
  <si>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</si>
  <si>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</si>
  <si>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</si>
  <si>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</si>
  <si>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</si>
  <si>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</si>
  <si>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</si>
  <si>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</si>
  <si>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</si>
  <si>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</si>
  <si>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</si>
  <si>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</si>
  <si>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</si>
  <si>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</si>
  <si>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</si>
  <si>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</si>
  <si>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</si>
  <si>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</si>
  <si>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</si>
  <si>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</si>
  <si>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</si>
  <si>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</si>
  <si>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</si>
  <si>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</si>
  <si>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</si>
  <si>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</si>
  <si>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</si>
  <si>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</si>
  <si>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</si>
  <si>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</si>
  <si>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</si>
  <si>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</si>
  <si>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</si>
  <si>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</si>
  <si>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</si>
  <si>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</si>
  <si>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</si>
  <si>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</si>
  <si>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</si>
  <si>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</si>
  <si>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</si>
  <si>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</si>
  <si>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</si>
  <si>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</si>
  <si>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</si>
  <si>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</si>
  <si>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</si>
  <si>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</si>
  <si>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</si>
  <si>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</si>
  <si>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</si>
  <si>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</si>
  <si>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</si>
  <si>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</si>
  <si>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</si>
  <si>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</si>
  <si>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</si>
  <si>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</si>
  <si>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</si>
  <si>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</si>
  <si>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</si>
  <si>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</si>
  <si>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</si>
  <si>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</si>
  <si>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</si>
  <si>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</si>
  <si>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</si>
  <si>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</si>
  <si>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</si>
  <si>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</si>
  <si>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</si>
  <si>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</si>
  <si>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</si>
  <si>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</si>
  <si>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</si>
  <si>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</si>
  <si>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</si>
  <si>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</si>
  <si>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</si>
  <si>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</si>
  <si>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</si>
  <si>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</si>
  <si>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</si>
  <si>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</si>
  <si>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</si>
  <si>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</si>
  <si>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</si>
  <si>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</si>
  <si>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</si>
  <si>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</si>
  <si>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</si>
  <si>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</si>
  <si>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</si>
  <si>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</si>
  <si>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</si>
  <si>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</si>
  <si>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</si>
  <si>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</si>
  <si>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</si>
  <si>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</si>
  <si>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</si>
  <si>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</si>
  <si>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</si>
  <si>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</si>
  <si>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</si>
  <si>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</si>
  <si>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</si>
  <si>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</si>
  <si>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</si>
  <si>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</si>
  <si>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</si>
  <si>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</si>
  <si>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</si>
  <si>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</si>
  <si>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</si>
  <si>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</si>
  <si>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</si>
  <si>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</si>
  <si>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</si>
  <si>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</si>
  <si>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</si>
  <si>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</si>
  <si>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</si>
  <si>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</si>
  <si>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</si>
  <si>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</si>
  <si>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</si>
  <si>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</si>
  <si>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</si>
  <si>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</si>
  <si>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</si>
  <si>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</si>
  <si>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</si>
  <si>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</si>
  <si>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</si>
  <si>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</si>
  <si>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</si>
  <si>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</si>
  <si>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</si>
  <si>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</si>
  <si>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</si>
  <si>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</si>
  <si>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</si>
  <si>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</si>
  <si>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</si>
  <si>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</si>
  <si>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</si>
  <si>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</si>
  <si>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</si>
  <si>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</si>
  <si>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</si>
  <si>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</si>
  <si>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</si>
  <si>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</si>
  <si>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</si>
  <si>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</si>
  <si>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</si>
  <si>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</si>
  <si>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</si>
  <si>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</si>
  <si>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</si>
  <si>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</si>
  <si>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</si>
  <si>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</si>
  <si>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</si>
  <si>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</si>
  <si>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</si>
  <si>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</si>
  <si>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</si>
  <si>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</si>
  <si>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</si>
  <si>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</si>
  <si>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</si>
  <si>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</si>
  <si>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</si>
  <si>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</si>
  <si>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</si>
  <si>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</si>
  <si>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</si>
  <si>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</si>
  <si>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</si>
  <si>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</si>
  <si>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</si>
  <si>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</si>
  <si>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</si>
  <si>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</si>
  <si>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</si>
  <si>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</si>
  <si>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</si>
  <si>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</si>
  <si>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</si>
  <si>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</si>
  <si>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</si>
  <si>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</si>
  <si>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</si>
  <si>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</si>
  <si>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</si>
  <si>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</si>
  <si>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</si>
  <si>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</si>
  <si>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</si>
  <si>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</si>
  <si>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</si>
  <si>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</si>
  <si>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</si>
  <si>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</si>
  <si>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</si>
  <si>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</si>
  <si>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</si>
  <si>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</si>
  <si>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</si>
  <si>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</si>
  <si>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</si>
  <si>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</si>
  <si>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</si>
  <si>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</si>
  <si>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</si>
  <si>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</si>
  <si>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</si>
  <si>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</si>
  <si>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</si>
  <si>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</si>
  <si>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</si>
  <si>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</si>
  <si>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</si>
  <si>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</si>
  <si>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</si>
  <si>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</si>
  <si>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</si>
  <si>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</si>
  <si>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</si>
  <si>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</si>
  <si>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</si>
  <si>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</si>
  <si>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</si>
  <si>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</si>
  <si>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</si>
  <si>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</si>
  <si>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</si>
  <si>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</si>
  <si>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</si>
  <si>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</si>
  <si>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</si>
  <si>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</si>
  <si>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</si>
  <si>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</si>
  <si>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</si>
  <si>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</si>
  <si>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</si>
  <si>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</si>
  <si>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</si>
  <si>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</si>
  <si>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</si>
  <si>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</si>
  <si>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</si>
  <si>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</si>
  <si>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</si>
  <si>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</si>
  <si>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</si>
  <si>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</si>
  <si>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</si>
  <si>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</si>
  <si>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</si>
  <si>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</si>
  <si>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</si>
  <si>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</si>
  <si>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</si>
  <si>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</si>
  <si>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</si>
  <si>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</si>
  <si>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</si>
  <si>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</si>
  <si>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</si>
  <si>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</si>
  <si>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</si>
  <si>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</si>
  <si>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</si>
  <si>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</si>
  <si>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</si>
  <si>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</si>
  <si>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</si>
  <si>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</si>
  <si>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</si>
  <si>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</si>
  <si>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</si>
  <si>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</si>
  <si>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</si>
  <si>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</si>
  <si>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</si>
  <si>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</si>
  <si>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</si>
  <si>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</si>
  <si>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</si>
  <si>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</si>
  <si>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</si>
  <si>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</si>
  <si>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</si>
  <si>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</si>
  <si>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</si>
  <si>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</si>
  <si>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</si>
  <si>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</si>
  <si>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</si>
  <si>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</si>
  <si>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</si>
  <si>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</si>
  <si>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</si>
  <si>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</si>
  <si>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</si>
  <si>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</si>
  <si>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</si>
  <si>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</si>
  <si>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</si>
  <si>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</si>
  <si>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</si>
  <si>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</si>
  <si>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</si>
  <si>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</si>
  <si>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</si>
  <si>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</si>
  <si>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</si>
  <si>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</si>
  <si>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</si>
  <si>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</si>
  <si>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</si>
  <si>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</si>
  <si>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</si>
  <si>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</si>
  <si>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</si>
  <si>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</si>
  <si>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</si>
  <si>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</si>
  <si>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</si>
  <si>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</si>
  <si>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</si>
  <si>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</si>
  <si>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</si>
  <si>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</si>
  <si>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</si>
  <si>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</si>
  <si>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</si>
  <si>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</si>
  <si>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</si>
  <si>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</si>
  <si>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</si>
  <si>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</si>
  <si>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</si>
  <si>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</si>
  <si>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</si>
  <si>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</si>
  <si>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</si>
  <si>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</si>
  <si>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</si>
  <si>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</si>
  <si>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</si>
  <si>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 &amp; ETA 30 min</t>
  </si>
  <si>
    <t>PCM-20251101-00000353</t>
  </si>
  <si>
    <t>ETA 80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</si>
  <si>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</si>
  <si>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</si>
  <si>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</si>
  <si>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</si>
  <si>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</si>
  <si>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</si>
  <si>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</si>
  <si>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</si>
  <si>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</si>
  <si>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</si>
  <si>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</si>
  <si>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</si>
  <si>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PCM-20251101-00000408</t>
  </si>
  <si>
    <t>Emergency</t>
  </si>
  <si>
    <t>Sceco Cut Off At Area
1st team dispatched for site ABH0124  , ETA 65 mins // 2nd team distracted for site KMS0474  , ETA 60 mins //3rd team dispatched for site ABH0281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</si>
</sst>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0" totalsRowShown="0" headerRowDxfId="15" dataDxfId="14" headerRowBorderDxfId="12" tableBorderDxfId="13">
  <autoFilter ref="A1:L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299.41091365740431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45962.35933958333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45962.35933958333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45962.35933958333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45962.35933958333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45962.35933958333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45962.35933958333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45962.35933958333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45962.35933958333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45962.35933958333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45962.35933958333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45962.35933958333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45962.35933958333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45962.35933958333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45962.35933958333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45962.35933958333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45962.35933958333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45962.35933958333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45962.35933958333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45962.35933958333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45962.35933958333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45962.35933958333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45962.35933958333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45962.35933958333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45962.35933958333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45962.35933958333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45962.35933958333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45962.35933958333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45962.35933958333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45962.35933958333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45962.35933958333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45962.35933958333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45962.35933958333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45962.35933958333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45962.35933958333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45962.35933958333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45962.35933958333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45962.35933958333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45962.35933958333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45962.35933958333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45962.35933958333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45962.35933958333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45962.35933958333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45962.35933958333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45962.35933958333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45962.35933958333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45962.35933958333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45962.35933958333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45962.35933958333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45962.35933958333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45962.35933958333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45962.35933958333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45962.35933958333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45962.35933958333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45962.35933958333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45962.35933958333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45962.35933958333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45962.35933958333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45962.35933958333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45962.35933958333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45962.35933958333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45962.35933958333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45962.35933958333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45962.35933958333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45962.35933958333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45962.35933958333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45962.35933958333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45962.35933958333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45962.35933958333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45962.35933958333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45962.35933958333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45962.35933958333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45962.35933958333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45962.35933958333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45962.35933958333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45962.35933958333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45962.35933958333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45962.35933958333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45962.35933958333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45962.35933958333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45962.35933958333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45962.35933958333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45962.35933958333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45962.35933958333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45962.35933958333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45962.35933958333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45962.35933958333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45962.35933958333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45962.35933958333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45962.35933958333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45962.35933958333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45962.35933958333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45962.35933958333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45962.35933958333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45962.35933958333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45962.35933958333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45962.35933958333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45962.35933958333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45962.35933958333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45962.35933958333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45962.35933958333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45962.35933958333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45962.35933958333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45962.35933958333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45962.35933958333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45962.35933958333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45962.35933958333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45962.35933958333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45962.35933958333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45962.35933958333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45962.35933958333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45962.35933958333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45962.35933958333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45962.35933958333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45962.35933958333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45962.35933958333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45962.35933958333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45962.35933958333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45962.35933958333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45962.35933958333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45962.35933958333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45962.35933958333</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45962.35933958333</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137.35950162036897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3.6172562499996275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0.1411567129616742</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0.12111041666503297</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1</v>
      </c>
      <c r="D7" s="18" t="s">
        <v>10126</v>
      </c>
      <c r="E7" s="114" t="s">
        <v>39021</v>
      </c>
      <c r="F7" s="115">
        <v>45962.255532407406</v>
      </c>
      <c r="G7" s="116">
        <f ca="1">IFERROR(NOW()-F7,"-")</f>
        <v>0.10380717592488509</v>
      </c>
      <c r="H7" s="115">
        <v>45962.196504629632</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4</v>
      </c>
      <c r="D8" s="19" t="s">
        <v>19048</v>
      </c>
      <c r="E8" s="114" t="s">
        <v>39021</v>
      </c>
      <c r="F8" s="115">
        <v>45962.277789351851</v>
      </c>
      <c r="G8" s="116">
        <f ca="1">IFERROR(NOW()-F8,"-")</f>
        <v>8.1550231479923241E-2</v>
      </c>
      <c r="H8" s="115">
        <v>45962.245497685188</v>
      </c>
      <c r="I8" s="18" t="str">
        <f>IFERROR(VLOOKUP(D8,DB!A:F,6,0),"")</f>
        <v>SCECO</v>
      </c>
      <c r="J8" s="18" t="str">
        <f>IFERROR(VLOOKUP(D8,DB!A:G,7,0),"")</f>
        <v>Dead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1</v>
      </c>
      <c r="D9" s="18" t="s">
        <v>25879</v>
      </c>
      <c r="E9" s="114" t="s">
        <v>39021</v>
      </c>
      <c r="F9" s="115">
        <v>45962.302557870367</v>
      </c>
      <c r="G9" s="116">
        <f ca="1">IFERROR(NOW()-F9,"-")</f>
        <v>5.6781712963129394E-2</v>
      </c>
      <c r="H9" s="115">
        <v>45962.297662037039</v>
      </c>
      <c r="I9" s="18" t="str">
        <f>IFERROR(VLOOKUP(D9,DB!A:F,6,0),"")</f>
        <v>SCECO</v>
      </c>
      <c r="J9" s="18" t="str">
        <f>IFERROR(VLOOKUP(D9,DB!A:G,7,0),"")</f>
        <v>Vandalized</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45962.35933958333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45962.35933958333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45962.35933958333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45962.35933958333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45962.35933958333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45962.35933958333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45962.35933958333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45962.35933958333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45962.35933958333</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45962.35933958333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45962.35933958333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45962.35933958333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45962.35933958333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45962.35933958333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45962.35933958333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45962.35933958333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45962.35933958333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45962.35933958333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45962.35933958333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45962.35933958333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45962.35933958333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45962.35933958333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45962.35933958333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45962.35933958333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45962.35933958333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45962.35933958333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45962.35933958333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45962.35933958333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45962.35933958333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45962.35933958333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45962.35933958333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45962.35933958333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45962.35933958333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45962.35933958333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45962.35933958333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45962.35933958333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45962.35933958333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45962.35933958333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45962.35933958333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45962.35933958333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45962.35933958333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45962.35933958333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45962.35933958333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45962.35933958333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45962.35933958333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45962.35933958333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45962.35933958333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45962.35933958333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45962.35933958333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45962.35933958333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45962.35933958333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45962.35933958333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45962.35933958333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45962.35933958333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45962.35933958333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45962.35933958333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45962.35933958333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45962.35933958333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45962.35933958333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45962.35933958333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45962.35933958333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45962.35933958333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45962.35933958333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45962.35933958333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45962.35933958333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45962.35933958333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45962.35933958333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45962.35933958333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45962.35933958333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45962.35933958333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45962.35933958333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45962.35933958333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45962.35933958333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45962.35933958333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45962.35933958333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45962.35933958333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45962.35933958333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45962.35933958333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45962.35933958333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45962.35933958333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45962.35933958333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45962.35933958333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45962.35933958333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45962.35933958333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45962.35933958333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45962.35933958333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45962.35933958333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45962.35933958333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45962.35933958333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45962.35933958333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45962.35933958333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45962.35933958333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45962.35933958333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45962.35933958333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45962.35933958333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45962.35933958333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45962.35933958333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45962.35933958333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45962.35933958333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45962.35933958333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45962.35933958333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45962.35933958333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45962.35933958333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45962.35933958333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45962.35933958333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45962.35933958333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45962.35933958333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45962.35933958333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45962.35933958333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45962.35933958333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45962.35933958333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45962.35933958333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45962.35933958333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45962.35933958333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45962.35933958333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45962.35933958333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45962.35933958333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45962.35933958333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45962.35933958333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45962.35933958333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45962.35933958333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45962.35933958333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45962.35933958333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45962.35933958333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45962.35933958333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45962.35933958333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45962.35933958333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45962.35933958333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45962.35933958333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45962.35933958333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45962.35933958333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45962.35933958333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45962.35933958333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45962.35933958333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45962.35933958333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45962.35933958333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45962.35933958333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45962.35933958333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45962.35933958333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45962.35933958333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45962.35933958333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45962.35933958333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45962.35933958333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45962.35933958333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45962.35933958333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45962.35933958333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45962.35933958333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45962.35933958333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45962.35933958333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45962.35933958333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45962.35933958333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45962.35933958333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45962.35933958333</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45962.35933958333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45962.35933958333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45962.35933958333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45962.35933958333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45962.35933958333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45962.35933958333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45962.35933958333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45962.35933958333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45962.35933958333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45962.35933958333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45962.35933958333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45962.35933958333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45962.35933958333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45962.35933958333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45962.35933958333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45962.35933958333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45962.35933958333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45962.35933958333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45962.35933958333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45962.35933958333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45962.35933958333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45962.35933958333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45962.35933958333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45962.35933958333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45962.35933958333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45962.35933958333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45962.35933958333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45962.35933958333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45962.35933958333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45962.35933958333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45962.35933958333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45962.35933958333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45962.35933958333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45962.35933958333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45962.35933958333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45962.35933958333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45962.35933958333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45962.35933958333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45962.35933958333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45962.35933958333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45962.35933958333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45962.35933958333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45962.35933958333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45962.35933958333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45962.35933958333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45962.35933958333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45962.35933958333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45962.35933958333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45962.35933958333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45962.35933958333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45962.35933958333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45962.35933958333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45962.35933958333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45962.35933958333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45962.35933958333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45962.35933958333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45962.35933958333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45962.35933958333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45962.35933958333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45962.35933958333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45962.35933958333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45962.35933958333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45962.35933958333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45962.35933958333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45962.35933958333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45962.35933958333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45962.35933958333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45962.35933958333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45962.35933958333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45962.35933958333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45962.35933958333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45962.35933958333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45962.35933958333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45962.35933958333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45962.35933958333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45962.35933958333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45962.35933958333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45962.35933958333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45962.35933958333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45962.35933958333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45962.35933958333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45962.35933958333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45962.35933958333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45962.35933958333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45962.35933958333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45962.35933958333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45962.35933958333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45962.35933958333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45962.35933958333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45962.35933958333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45962.35933958333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45962.35933958333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45962.35933958333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45962.35933958333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45962.35933958333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45962.35933958333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45962.35933958333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45962.35933958333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45962.35933958333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45962.35933958333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45962.35933958333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45962.35933958333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45962.35933958333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45962.35933958333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45962.35933958333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45962.35933958333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45962.35933958333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45962.35933958333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45962.35933958333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45962.35933958333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45962.35933958333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45962.35933958333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45962.35933958333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45962.35933958333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45962.35933958333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45962.35933958333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45962.35933958333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45962.35933958333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45962.35933958333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45962.35933958333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45962.35933958333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45962.35933958333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45962.35933958333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45962.35933958333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45962.35933958333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45962.35933958333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45962.35933958333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45962.35933958333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45962.35933958333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45962.35933958333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45962.35933958333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45962.35933958333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45962.35933958333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45962.35933958333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45962.35933958333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45962.35933958333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45962.35933958333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45962.35933958333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45962.35933958333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45962.35933958333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45962.35933958333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45962.35933958333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45962.35933958333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45962.35933958333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45962.35933958333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45962.35933958333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45962.35933958333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45962.35933958333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45962.35933958333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45962.35933958333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45962.35933958333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45962.35933958333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45962.35933958333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45962.35933958333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45962.35933958333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45962.35933958333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45962.35933958333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45962.35933958333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45962.35933958333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45962.35933958333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45962.35933958333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45962.35933958333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45962.35933958333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45962.35933958333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45962.35933958333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45962.35933958333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45962.35933958333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45962.35933958333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45962.35933958333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45962.35933958333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45962.35933958333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45962.35933958333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45962.35933958333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45962.35933958333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45962.35933958333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45962.35933958333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45962.35933958333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45962.35933958333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45962.35933958333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45962.35933958333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45962.35933958333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45962.35933958333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45962.35933958333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45962.35933958333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45962.35933958333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45962.35933958333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45962.35933958333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45962.35933958333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45962.35933958333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45962.35933958333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45962.35933958333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45962.35933958333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45962.35933958333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45962.35933958333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45962.35933958333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45962.35933958333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45962.35933958333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45962.35933958333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45962.35933958333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45962.35933958333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45962.35933958333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45962.35933958333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45962.35933958333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45962.35933958333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45962.35933958333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45962.35933958333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45962.35933958333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45962.35933958333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45962.35933958333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45962.35933958333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45962.35933958333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45962.35933958333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45962.35933958333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45962.35933958333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45962.35933958333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45962.35933958333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45962.35933958333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45962.35933958333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45962.35933958333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45962.35933958333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45962.35933958333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45962.35933958333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45962.35933958333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45962.35933958333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45962.35933958333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45962.35933958333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45962.35933958333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45962.35933958333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45962.35933958333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45962.35933958333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45962.35933958333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45962.35933958333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45962.35933958333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45962.35933958333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45962.35933958333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45962.35933958333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45962.35933958333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45962.35933958333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45962.35933958333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45962.35933958333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45962.35933958333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45962.35933958333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45962.35933958333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45962.35933958333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45962.35933958333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45962.35933958333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45962.35933958333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45962.35933958333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45962.35933958333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45962.35933958333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45962.35933958333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45962.35933958333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45962.35933958333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45962.35933958333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45962.35933958333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45962.35933958333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45962.35933958333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45962.35933958333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45962.35933958333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45962.35933958333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45962.35933958333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45962.35933958333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45962.35933958333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45962.35933958333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45962.35933958333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45962.35933958333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45962.35933958333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45962.35933958333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45962.35933958333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45962.35933958333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45962.35933958333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45962.35933958333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45962.35933958333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45962.35933958333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45962.35933958333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45962.35933958333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45962.35933958333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45962.35933958333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45962.35933958333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45962.35933958333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45962.35933958333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45962.35933958333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45962.35933958333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45962.35933958333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45962.35933958333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45962.35933958333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45962.35933958333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45962.35933958333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45962.35933958333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45962.35933958333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45962.35933958333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45962.35933958333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45962.35933958333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45962.35933958333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45962.35933958333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45962.35933958333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45962.35933958333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45962.35933958333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45962.35933958333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45962.35933958333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45962.35933958333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45962.35933958333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45962.35933958333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45962.35933958333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45962.35933958333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45962.35933958333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45962.35933958333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45962.35933958333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45962.35933958333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45962.35933958333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45962.35933958333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45962.35933958333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45962.35933958333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45962.35933958333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45962.35933958333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45962.35933958333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45962.35933958333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45962.35933958333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45962.35933958333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45962.35933958333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45962.35933958333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45962.35933958333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45962.35933958333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45962.35933958333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45962.35933958333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45962.35933958333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45962.35933958333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45962.35933958333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45962.35933958333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45962.35933958333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45962.35933958333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45962.35933958333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45962.35933958333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45962.35933958333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45962.35933958333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45962.35933958333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45962.35933958333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45962.35933958333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45962.35933958333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45962.35933958333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45962.35933958333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45962.35933958333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45962.35933958333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45962.35933958333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45962.35933958333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45962.35933958333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45962.35933958333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45962.35933958333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45962.35933958333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45962.35933958333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45962.35933958333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45962.35933958333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45962.35933958333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45962.35933958333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45962.35933958333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45962.35933958333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45962.35933958333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45962.35933958333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45962.35933958333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45962.35933958333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45962.35933958333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45962.35933958333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45962.35933958333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45962.35933958333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45962.35933958333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45962.35933958333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45962.35933958333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45962.35933958333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45962.35933958333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45962.35933958333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45962.35933958333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45962.35933958333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45962.35933958333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45962.35933958333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45962.35933958333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45962.35933958333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45962.35933958333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45962.35933958333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45962.35933958333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45962.35933958333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45962.35933958333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45962.35933958333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45962.35933958333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45962.35933958333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45962.35933958333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45962.35933958333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45962.35933958333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45962.35933958333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45962.35933958333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45962.35933958333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45962.35933958333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45962.35933958333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45962.35933958333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45962.35933958333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45962.35933958333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45962.35933958333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45962.35933958333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45962.35933958333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45962.35933958333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45962.35933958333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45962.35933958333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45962.35933958333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45962.35933958333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45962.35933958333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45962.35933958333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45962.35933958333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45962.35933958333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45962.35933958333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45962.35933958333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45962.35933958333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45962.35933958333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45962.35933958333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45962.35933958333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45962.35933958333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45962.35933958333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45962.35933958333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45962.35933958333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45962.35933958333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45962.35933958333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45962.35933958333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45962.35933958333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45962.35933958333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45962.35933958333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45962.35933958333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45962.35933958333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45962.35933958333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45962.35933958333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45962.35933958333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45962.35933958333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45962.35933958333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45962.35933958333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45962.35933958333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45962.35933958333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45962.35933958333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45962.35933958333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45962.35933958333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45962.35933958333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45962.35933958333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45962.35933958333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45962.35933958333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45962.35933958333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45962.35933958333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45962.35933958333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45962.35933958333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45962.35933958333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45962.35933958333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45962.35933958333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45962.35933958333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45962.35933958333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45962.35933958333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45962.35933958333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45962.35933958333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45962.35933958333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45962.35933958333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45962.35933958333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45962.35933958333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45962.35933958333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45962.35933958333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45962.35933958333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45962.35933958333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45962.35933958333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45962.35933958333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45962.35933958333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45962.35933958333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45962.35933958333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45962.35933958333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45962.35933958333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45962.35933958333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45962.35933958333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45962.35933958333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45962.35933958333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45962.35933958333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45962.35933958333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45962.35933958333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45962.35933958333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45962.35933958333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45962.35933958333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45962.35933958333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45962.35933958333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45962.35933958333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45962.35933958333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45962.35933958333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45962.35933958333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45962.35933958333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45962.35933958333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45962.35933958333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45962.35933958333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45962.35933958333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45962.35933958333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45962.35933958333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45962.35933958333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45962.35933958333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45962.35933958333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45962.35933958333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45962.35933958333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45962.35933958333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45962.35933958333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45962.35933958333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45962.35933958333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45962.35933958333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45962.35933958333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45962.35933958333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45962.35933958333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45962.35933958333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45962.35933958333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45962.35933958333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45962.35933958333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45962.35933958333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45962.35933958333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45962.35933958333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45962.35933958333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45962.35933958333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45962.35933958333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45962.35933958333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45962.35933958333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45962.35933958333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45962.35933958333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45962.35933958333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45962.35933958333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45962.35933958333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45962.35933958333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45962.35933958333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45962.35933958333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45962.35933958333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45962.35933958333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45962.35933958333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45962.35933958333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45962.35933958333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45962.35933958333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45962.35933958333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45962.35933958333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45962.35933958333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45962.35933958333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45962.35933958333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45962.35933958333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45962.35933958333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45962.35933958333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45962.35933958333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45962.35933958333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45962.35933958333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45962.35933958333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45962.35933958333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45962.35933958333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45962.35933958333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45962.35933958333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45962.35933958333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45962.35933958333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45962.35933958333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45962.35933958333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45962.35933958333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45962.35933958333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45962.35933958333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45962.35933958333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45962.35933958333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45962.35933958333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45962.35933958333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45962.35933958333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45962.35933958333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45962.35933958333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45962.35933958333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45962.35933958333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45962.35933958333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45962.35933958333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45962.35933958333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45962.35933958333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45962.35933958333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45962.35933958333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45962.35933958333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45962.35933958333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45962.35933958333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45962.35933958333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45962.35933958333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45962.35933958333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45962.35933958333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45962.35933958333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45962.35933958333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45962.35933958333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45962.35933958333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45962.35933958333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45962.35933958333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45962.35933958333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45962.35933958333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45962.35933958333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45962.35933958333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45962.35933958333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45962.35933958333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45962.35933958333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45962.35933958333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45962.35933958333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45962.35933958333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45962.35933958333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45962.35933958333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45962.35933958333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45962.35933958333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45962.35933958333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45962.35933958333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45962.35933958333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45962.35933958333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45962.35933958333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45962.35933958333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45962.35933958333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45962.35933958333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45962.35933958333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45962.35933958333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45962.35933958333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45962.35933958333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45962.35933958333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45962.35933958333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45962.35933958333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45962.35933958333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45962.35933958333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45962.35933958333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45962.35933958333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45962.35933958333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45962.35933958333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45962.35933958333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45962.35933958333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45962.35933958333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45962.35933958333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45962.35933958333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45962.35933958333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45962.35933958333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45962.35933958333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45962.35933958333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45962.35933958333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45962.35933958333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45962.35933958333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45962.35933958333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45962.35933958333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45962.35933958333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45962.35933958333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45962.35933958333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45962.35933958333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45962.35933958333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45962.35933958333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45962.35933958333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45962.35933958333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45962.35933958333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45962.35933958333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45962.35933958333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45962.35933958333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45962.35933958333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45962.35933958333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45962.35933958333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45962.35933958333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45962.35933958333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45962.35933958333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45962.35933958333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45962.35933958333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45962.35933958333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45962.35933958333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45962.35933958333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45962.35933958333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45962.35933958333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45962.35933958333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45962.35933958333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45962.35933958333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45962.35933958333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45962.35933958333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45962.35933958333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45962.35933958333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45962.35933958333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45962.35933958333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45962.35933958333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45962.35933958333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45962.35933958333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45962.35933958333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45962.35933958333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45962.35933958333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45962.35933958333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45962.35933958333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45962.35933958333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45962.35933958333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45962.35933958333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45962.35933958333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45962.35933958333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45962.35933958333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45962.35933958333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45962.35933958333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45962.35933958333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45962.35933958333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45962.35933958333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45962.35933958333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45962.35933958333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45962.35933958333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45962.35933958333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45962.35933958333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45962.35933958333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45962.35933958333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45962.35933958333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45962.35933958333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45962.35933958333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45962.35933958333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45962.35933958333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45962.35933958333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45962.35933958333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45962.35933958333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45962.35933958333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45962.35933958333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45962.35933958333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45962.35933958333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45962.35933958333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45962.35933958333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45962.35933958333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45962.35933958333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45962.35933958333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45962.35933958333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45962.35933958333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45962.35933958333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45962.35933958333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45962.35933958333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45962.35933958333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45962.35933958333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45962.35933958333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45962.35933958333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45962.35933958333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45962.35933958333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45962.35933958333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45962.35933958333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45962.35933958333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45962.35933958333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45962.35933958333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45962.35933958333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45962.35933958333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45962.35933958333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45962.35933958333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45962.35933958333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45962.35933958333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45962.35933958333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45962.35933958333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45962.35933958333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45962.35933958333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45962.35933958333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45962.35933958333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45962.35933958333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45962.35933958333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45962.35933958333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45962.35933958333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45962.35933958333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45962.35933958333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45962.35933958333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45962.35933958333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45962.35933958333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45962.35933958333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45962.35933958333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45962.35933958333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45962.35933958333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45962.35933958333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45962.35933958333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45962.35933958333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45962.35933958333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45962.35933958333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45962.35933958333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45962.35933958333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45962.35933958333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45962.35933958333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45962.35933958333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45962.35933958333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45962.35933958333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45962.35933958333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45962.35933958333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45962.35933958333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45962.35933958333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45962.35933958333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45962.35933958333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45962.35933958333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45962.35933958333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45962.35933958333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45962.35933958333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45962.35933958333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45962.35933958333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45962.35933958333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45962.35933958333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45962.35933958333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45962.35933958333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45962.35933958333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45962.35933958333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45962.35933958333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45962.35933958333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45962.35933958333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45962.35933958333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45962.35933958333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45962.35933958333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45962.35933958333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45962.35933958333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45962.35933958333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45962.35933958333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45962.35933958333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45962.35933958333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45962.35933958333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45962.35933958333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45962.35933958333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45962.35933958333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45962.35933958333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45962.35933958333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45962.35933958333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45962.35933958333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45962.35933958333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45962.35933958333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45962.35933958333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45962.35933958333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45962.35933958333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45962.35933958333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45962.35933958333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45962.35933958333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45962.35933958333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45962.35933958333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45962.35933958333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45962.35933958333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45962.35933958333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45962.35933958333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45962.35933958333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45962.35933958333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45962.35933958333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45962.35933958333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45962.35933958333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45962.35933958333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45962.35933958333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45962.35933958333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45962.35933958333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45962.35933958333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45962.35933958333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45962.35933958333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45962.35933958333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45962.35933958333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45962.35933958333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45962.35933958333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45962.35933958333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45962.35933958333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45962.35933958333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45962.35933958333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45962.35933958333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45962.35933958333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45962.35933958333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45962.35933958333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45962.35933958333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45962.35933958333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45962.35933958333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45962.35933958333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45962.35933958333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45962.35933958333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45962.35933958333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45962.35933958333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45962.35933958333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45962.35933958333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45962.35933958333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45962.35933958333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45962.35933958333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45962.35933958333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45962.35933958333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45962.35933958333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45962.35933958333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45962.35933958333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45962.35933958333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45962.35933958333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45962.35933958333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45962.35933958333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45962.35933958333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45962.35933958333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45962.35933958333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45962.35933958333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45962.35933958333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45962.35933958333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45962.35933958333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45962.35933958333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45962.35933958333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45962.35933958333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45962.35933958333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45962.35933958333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45962.35933958333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45962.35933958333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45962.35933958333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45962.35933958333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45962.35933958333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45962.35933958333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45962.35933958333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45962.35933958333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45962.35933958333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45962.35933958333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45962.35933958333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45962.35933958333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45962.35933958333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45962.35933958333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45962.35933958333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45962.35933958333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45962.35933958333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45962.35933958333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45962.35933958333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45962.35933958333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45962.35933958333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45962.35933958333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45962.35933958333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45962.35933958333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45962.35933958333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45962.35933958333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45962.35933958333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45962.35933958333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45962.35933958333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45962.35933958333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45962.35933958333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45962.35933958333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45962.35933958333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45962.35933958333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45962.35933958333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45962.35933958333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45962.35933958333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45962.35933958333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45962.35933958333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45962.35933958333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45962.35933958333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45962.35933958333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45962.35933958333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45962.35933958333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45962.35933958333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45962.35933958333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45962.35933958333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45962.35933958333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45962.35933958333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45962.35933958333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45962.35933958333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45962.35933958333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45962.35933958333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45962.35933958333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45962.35933958333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45962.35933958333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45962.35933958333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45962.35933958333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45962.35933958333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45962.35933958333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45962.35933958333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45962.35933958333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45962.35933958333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45962.35933958333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45962.35933958333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45962.35933958333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45962.35933958333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45962.35933958333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45962.35933958333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45962.35933958333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45962.35933958333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45962.35933958333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45962.35933958333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45962.35933958333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45962.35933958333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45962.35933958333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45962.35933958333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45962.35933958333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45962.35933958333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45962.35933958333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45962.35933958333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45962.35933958333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45962.35933958333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45962.35933958333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45962.35933958333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45962.35933958333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45962.35933958333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45962.35933958333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45962.35933958333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45962.35933958333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45962.35933958333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45962.35933958333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45962.35933958333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45962.35933958333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45962.35933958333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45962.35933958333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45962.35933958333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45962.35933958333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45962.35933958333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45962.35933958333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45962.35933958333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45962.35933958333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45962.35933958333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45962.35933958333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45962.35933958333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45962.35933958333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45962.35933958333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45962.35933958333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45962.35933958333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45962.35933958333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45962.35933958333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45962.35933958333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45962.35933958333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45962.35933958333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45962.35933958333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45962.35933958333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45962.35933958333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45962.35933958333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45962.35933958333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45962.35933958333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45962.35933958333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45962.35933958333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45962.35933958333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45962.35933958333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45962.35933958333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45962.35933958333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45962.35933958333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45962.35933958333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45962.35933958333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45962.35933958333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45962.35933958333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45962.35933958333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45962.35933958333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45962.35933958333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45962.35933958333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45962.35933958333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45962.35933958333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45962.35933958333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45962.35933958333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45962.35933958333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45962.35933958333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45962.35933958333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45962.35933958333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45962.35933958333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45962.35933958333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45962.35933958333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45962.35933958333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45962.35933958333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45962.35933958333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45962.35933958333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45962.35933958333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45962.35933958333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45962.35933958333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45962.35933958333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45962.35933958333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45962.35933958333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45962.35933958333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45962.35933958333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45962.35933958333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45962.35933958333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45962.35933958333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45962.35933958333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45962.35933958333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45962.35933958333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45962.35933958333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45962.35933958333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45962.35933958333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45962.35933958333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45962.35933958333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45962.35933958333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45962.35933958333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45962.35933958333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45962.35933958333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45962.35933958333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45962.35933958333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45962.35933958333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45962.35933958333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45962.35933958333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45962.35933958333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45962.35933958333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45962.35933958333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45962.35933958333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45962.35933958333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45962.35933958333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45962.35933958333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45962.35933958333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45962.35933958333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45962.35933958333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45962.35933958333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45962.35933958333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45962.35933958333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45962.35933958333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45962.35933958333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45962.35933958333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45962.35933958333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45962.35933958333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45962.35933958333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45962.35933958333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45962.35933958333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45962.35933958333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45962.35933958333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45962.35933958333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45962.35933958333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45962.35933958333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45962.35933958333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45962.35933958333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45962.35933958333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45962.35933958333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45962.35933958333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45962.35933958333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45962.35933958333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45962.35933958333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45962.35933958333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45962.35933958333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45962.35933958333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45962.35933958333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45962.35933958333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45962.35933958333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45962.35933958333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45962.35933958333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45962.35933958333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45962.35933958333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258.87862199073425</v>
      </c>
      <c r="H2" s="99">
        <v>45703.474768518521</v>
      </c>
      <c r="I2" s="99" t="str">
        <f>IFERROR(VLOOKUP(D2,DB!A:F,6,0),"")</f>
        <v>SCECO</v>
      </c>
      <c r="J2" s="99" t="str">
        <f>IFERROR(VLOOKUP(D2,DB!A:G,7,0),"")</f>
        <v>Dead</v>
      </c>
      <c r="K2" s="101" t="s">
        <v>39118</v>
      </c>
      <c r="L2" s="94" t="str">
        <f>IFERROR(VLOOKUP(D2,DB!A:I,9,0),"")</f>
        <v>Latis</v>
      </c>
    </row>
    <row r="3" spans="1:16" ht="26.25" customHeight="1">
      <c r="A3" s="169" t="s">
        <v>39119</v>
      </c>
      <c r="B3" s="119" t="str">
        <f>IFERROR(VLOOKUP(D3,DB!A:K,11,0),"")</f>
        <v>R4</v>
      </c>
      <c r="C3" s="120">
        <v>1</v>
      </c>
      <c r="D3" s="94" t="s">
        <v>28974</v>
      </c>
      <c r="E3" s="98" t="s">
        <v>39021</v>
      </c>
      <c r="F3" s="123">
        <v>45960.96875</v>
      </c>
      <c r="G3" s="124">
        <f ca="1">IFERROR(NOW()-F3,"")</f>
        <v>1.3905895833304385</v>
      </c>
      <c r="H3" s="123">
        <v>45960.963101851848</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1</v>
      </c>
      <c r="D4" s="121" t="s">
        <v>38736</v>
      </c>
      <c r="E4" s="98" t="s">
        <v>39021</v>
      </c>
      <c r="F4" s="123">
        <v>45962.334421296298</v>
      </c>
      <c r="G4" s="124">
        <f ca="1">IFERROR(NOW()-F4,"")</f>
        <v>2.4918287032051012E-2</v>
      </c>
      <c r="H4" s="123">
        <v>45962.319675925923</v>
      </c>
      <c r="I4" s="119" t="str">
        <f>IFERROR(VLOOKUP(D4,DB!A:F,6,0),"")</f>
        <v>Generator-SG</v>
      </c>
      <c r="J4" s="119" t="str">
        <f>IFERROR(VLOOKUP(D4,DB!A:G,7,0),"")</f>
        <v>Dead</v>
      </c>
      <c r="K4" s="125" t="s">
        <v>39122</v>
      </c>
      <c r="L4" s="121" t="str">
        <f>IFERROR(VLOOKUP(D4,DB!A:I,9,0),"")</f>
        <v>Latis</v>
      </c>
    </row>
    <row r="5" spans="1:16" ht="15" customHeight="1">
      <c r="A5" s="119"/>
      <c r="B5" s="119" t="str">
        <f>IFERROR(VLOOKUP(D5,DB!A:K,11,0),"")</f>
        <v/>
      </c>
      <c r="C5" s="120"/>
      <c r="D5" s="121"/>
      <c r="E5" s="98"/>
      <c r="F5" s="123"/>
      <c r="G5" s="124">
        <f ca="1">IFERROR(NOW()-F5,"")</f>
        <v>45962.35933958333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45962.35933958333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45962.35933958333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45962.35933958333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45962.35933958333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45962.35933958333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45962.35933958333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45962.35933958333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45962.35933958333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45962.35933958333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45962.35933958333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45962.35933958333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45962.35933958333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45962.35933958333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45962.35933958333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45962.35933958333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45962.35933958333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45962.35933958333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45962.35933958333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45962.35933958333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45962.35933958333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45962.35933958333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45962.35933958333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45962.35933958333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45962.35933958333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45962.35933958333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45962.35933958333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45962.35933958333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45962.35933958333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45962.35933958333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45962.35933958333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45962.35933958333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45962.35933958333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45962.35933958333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45962.35933958333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45962.35933958333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45962.35933958333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45962.35933958333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45962.35933958333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45962.35933958333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45962.35933958333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45962.35933958333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45962.35933958333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45962.35933958333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45962.35933958333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45962.35933958333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45962.35933958333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45962.35933958333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45962.35933958333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45962.35933958333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45962.35933958333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45962.35933958333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45962.35933958333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45962.35933958333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45962.35933958333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45962.35933958333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45962.35933958333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45962.35933958333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45962.35933958333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45962.35933958333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45962.35933958333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45962.35933958333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45962.35933958333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45962.35933958333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45962.35933958333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45962.35933958333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45962.35933958333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45962.35933958333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45962.35933958333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45962.35933958333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45962.35933958333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45962.35933958333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45962.35933958333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45962.35933958333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45962.35933958333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45962.35933958333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45962.35933958333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45962.35933958333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45962.35933958333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45962.35933958333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45962.35933958333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45962.35933958333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45962.35933958333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45962.35933958333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45962.35933958333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45962.35933958333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45962.35933958333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45962.35933958333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45962.35933958333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45962.35933958333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45962.35933958333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45962.35933958333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45962.35933958333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45962.35933958333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45962.35933958333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45962.35933958333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45962.35933958333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45962.35933958333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45962.35933958333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45962.35933958333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45962.35933958333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45962.35933958333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45962.35933958333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45962.35933958333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45962.35933958333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45962.35933958333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45962.35933958333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45962.35933958333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45962.35933958333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45962.35933958333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45962.35933958333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45962.35933958333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45962.35933958333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45962.35933958333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45962.35933958333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45962.35933958333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45962.35933958333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45962.35933958333</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45962.35933958333</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70.527279398142127</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39100</v>
      </c>
      <c r="F3" s="38">
        <v>45926.188877314817</v>
      </c>
      <c r="G3" s="144">
        <f t="shared" ref="G3" ca="1" si="0">IFERROR(NOW()-F3,"")</f>
        <v>36.170462268513802</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39100</v>
      </c>
      <c r="F4" s="153">
        <v>45948.661111111112</v>
      </c>
      <c r="G4" s="154">
        <f ca="1">IFERROR(NOW()-F4,"")</f>
        <v>13.698228472218034</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45962.35933958333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45962.35933958333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45962.35933958333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45962.35933958333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45962.35933958333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45962.35933958333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45962.35933958333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45962.35933958333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45962.35933958333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45962.35933958333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45962.35933958333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45962.35933958333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45962.35933958333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45962.35933958333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45962.35933958333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45962.35933958333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45962.35933958333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45962.35933958333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45962.35933958333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45962.35933958333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45962.35933958333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45962.35933958333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45962.35933958333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45962.35933958333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45962.35933958333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45962.35933958333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45962.35933958333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45962.35933958333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45962.35933958333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45962.35933958333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45962.35933958333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45962.35933958333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45962.35933958333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45962.35933958333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45962.35933958333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45962.35933958333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45962.35933958333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45962.35933958333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45962.35933958333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45962.35933958333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45962.35933958333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45962.35933958333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45962.35933958333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45962.35933958333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45962.35933958333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45962.35933958333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45962.35933958333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45962.35933958333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45962.35933958333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45962.35933958333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45962.35933958333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45962.35933958333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45962.35933958333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45962.35933958333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45962.35933958333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45962.35933958333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45962.35933958333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45962.35933958333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45962.35933958333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45962.35933958333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45962.35933958333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45962.35933958333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45962.35933958333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45962.35933958333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45962.35933958333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45962.35933958333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45962.35933958333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45962.35933958333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45962.35933958333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45962.35933958333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45962.35933958333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45962.35933958333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45962.35933958333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45962.35933958333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45962.35933958333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45962.35933958333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45962.35933958333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45962.35933958333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45962.35933958333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45962.35933958333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45962.35933958333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45962.35933958333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45962.35933958333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45962.35933958333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45962.35933958333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45962.35933958333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45962.35933958333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45962.35933958333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45962.35933958333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45962.35933958333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45962.35933958333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45962.35933958333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45962.35933958333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45962.35933958333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45962.35933958333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45962.35933958333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45962.35933958333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45962.35933958333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45962.35933958333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45962.35933958333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45962.35933958333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45962.35933958333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45962.35933958333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45962.35933958333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45962.35933958333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45962.35933958333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45962.35933958333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45962.35933958333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45962.35933958333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45962.35933958333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45962.35933958333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45962.35933958333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45962.35933958333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45962.35933958333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45962.35933958333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45962.35933958333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45962.35933958333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45962.35933958333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45962.35933958333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45962.35933958333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45962.35933958333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45962.35933958333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45962.35933958333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45962.35933958333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45962.35933958333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45962.35933958333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45962.35933958333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45962.35933958333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45962.35933958333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45962.35933958333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45962.35933958333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45962.35933958333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45962.35933958333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45962.35933958333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45962.35933958333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45962.35933958333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45962.35933958333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45962.35933958333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45962.35933958333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45962.35933958333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45962.35933958333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45962.35933958333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45962.35933958333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45962.35933958333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45962.35933958333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45962.35933958333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45962.35933958333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45962.35933958333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45962.35933958333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45962.35933958333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45962.35933958333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45962.35933958333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45962.35933958333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45962.35933958333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45962.35933958333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45962.35933958333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45962.35933958333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45962.35933958333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45962.35933958333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45962.35933958333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45962.35933958333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45962.35933958333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45962.35933958333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45962.35933958333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45962.35933958333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45962.35933958333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45962.35933958333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45962.35933958333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45962.35933958333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45962.35933958333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45962.35933958333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45962.35933958333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45962.35933958333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45962.35933958333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45962.35933958333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45962.35933958333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45962.35933958333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45962.35933958333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45962.35933958333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45962.35933958333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45962.35933958333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45962.35933958333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45962.35933958333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45962.35933958333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45962.35933958333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45962.35933958333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45962.35933958333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45962.35933958333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45962.35933958333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45962.35933958333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45962.35933958333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45962.35933958333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45962.35933958333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45962.35933958333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45962.35933958333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45962.35933958333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45962.35933958333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45962.35933958333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45962.35933958333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45962.35933958333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45962.35933958333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45962.35933958333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45962.35933958333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45962.35933958333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45962.35933958333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45962.35933958333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45962.35933958333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45962.35933958333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45962.35933958333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45962.35933958333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45962.35933958333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45962.35933958333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45962.35933958333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45962.35933958333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45962.35933958333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45962.35933958333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45962.35933958333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45962.35933958333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45962.35933958333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45962.35933958333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45962.35933958333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45962.35933958333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45962.35933958333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45962.35933958333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45962.35933958333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45962.35933958333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45962.35933958333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45962.35933958333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45962.35933958333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45962.35933958333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45962.35933958333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45962.35933958333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45962.35933958333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45962.35933958333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45962.35933958333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45962.35933958333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45962.35933958333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45962.35933958333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45962.35933958333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45962.35933958333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45962.35933958333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45962.35933958333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45962.35933958333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45962.35933958333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45962.35933958333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45962.35933958333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45962.35933958333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45962.35933958333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45962.35933958333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45962.35933958333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45962.35933958333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45962.35933958333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45962.35933958333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45962.35933958333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45962.35933958333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45962.35933958333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45962.35933958333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45962.35933958333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45962.35933958333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45962.35933958333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45962.35933958333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45962.35933958333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45962.35933958333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45962.35933958333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45962.35933958333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45962.35933958333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45962.35933958333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45962.35933958333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45962.35933958333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45962.35933958333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45962.35933958333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45962.35933958333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45962.35933958333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45962.35933958333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45962.35933958333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45962.35933958333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45962.35933958333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45962.35933958333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45962.35933958333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45962.35933958333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45962.35933958333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45962.35933958333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45962.35933958333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45962.35933958333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45962.35933958333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45962.35933958333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45962.35933958333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45962.35933958333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45962.35933958333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45962.35933958333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45962.35933958333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45962.35933958333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45962.35933958333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45962.35933958333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45962.35933958333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45962.35933958333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45962.35933958333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45962.35933958333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45962.35933958333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45962.35933958333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45962.35933958333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45962.35933958333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45962.35933958333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45962.35933958333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45962.35933958333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45962.35933958333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45962.35933958333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45962.35933958333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45962.35933958333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45962.35933958333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45962.35933958333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45962.35933958333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45962.35933958333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45962.35933958333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45962.35933958333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45962.35933958333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45962.35933958333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45962.35933958333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45962.35933958333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45962.35933958333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45962.35933958333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45962.35933958333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45962.35933958333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45962.35933958333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45962.35933958333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45962.35933958333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45962.35933958333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45962.35933958333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45962.35933958333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45962.35933958333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45962.35933958333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45962.35933958333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45962.35933958333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45962.35933958333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45962.35933958333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45962.35933958333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45962.35933958333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45962.35933958333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45962.35933958333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45962.35933958333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45962.35933958333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45962.35933958333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45962.35933958333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45962.35933958333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45962.35933958333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45962.35933958333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45962.35933958333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45962.35933958333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45962.35933958333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45962.35933958333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45962.35933958333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45962.35933958333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45962.35933958333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45962.35933958333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45962.35933958333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45962.35933958333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45962.35933958333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45962.35933958333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45962.35933958333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45962.35933958333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45962.35933958333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45962.35933958333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45962.35933958333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45962.35933958333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45962.35933958333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45962.35933958333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45962.35933958333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45962.35933958333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45962.35933958333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45962.35933958333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45962.35933958333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45962.35933958333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45962.35933958333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45962.35933958333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45962.35933958333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45962.35933958333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45962.35933958333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45962.35933958333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45962.35933958333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45962.35933958333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45962.35933958333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45962.35933958333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45962.35933958333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45962.35933958333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45962.35933958333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45962.35933958333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45962.35933958333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0"/>
  <sheetViews>
    <sheetView tabSelected="1" workbookViewId="0">
      <selection activeCell="E8" sqref="E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63" customHeight="1">
      <c r="A2" s="104" t="s">
        <v>39129</v>
      </c>
      <c r="B2" s="103" t="str">
        <f>IFERROR(VLOOKUP(D2,DB!A:K,11,0),"")</f>
        <v>R6</v>
      </c>
      <c r="C2" s="105">
        <v>13</v>
      </c>
      <c r="D2" s="103" t="s">
        <v>32256</v>
      </c>
      <c r="E2" s="106" t="s">
        <v>39130</v>
      </c>
      <c r="F2" s="107">
        <v>45962.338877314818</v>
      </c>
      <c r="G2" s="77">
        <f ca="1">IFERROR(NOW()-F2,"-")</f>
        <v>2.0462268512346782E-2</v>
      </c>
      <c r="H2" s="107">
        <v>45962.328819444447</v>
      </c>
      <c r="I2" s="103" t="str">
        <f>IFERROR(VLOOKUP(D2,DB!A:F,6,0),"")</f>
        <v>SCECO</v>
      </c>
      <c r="J2" s="102" t="str">
        <f>IFERROR(VLOOKUP(D2,DB!A:G,7,0),"")</f>
        <v>Dead</v>
      </c>
      <c r="K2" s="108" t="s">
        <v>39131</v>
      </c>
      <c r="L2" s="109" t="str">
        <f>IFERROR(VLOOKUP(D2,DB!A:I,9,0),"")</f>
        <v>Latis</v>
      </c>
    </row>
    <row r="3" spans="1:16383" ht="31.5" customHeight="1">
      <c r="A3" s="104"/>
      <c r="B3" s="103" t="str">
        <f>IFERROR(VLOOKUP(D3,DB!A:K,11,0),"")</f>
        <v/>
      </c>
      <c r="C3" s="105"/>
      <c r="D3" s="103"/>
      <c r="E3" s="106"/>
      <c r="F3" s="107"/>
      <c r="G3" s="77">
        <f ca="1">IFERROR(NOW()-F3,"-")</f>
        <v>45962.35933958333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45962.35933958333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45962.35933958333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45962.35933958333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45962.35933958333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45962.35933958333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45962.35933958333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45962.35933958333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45962.35933958333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45962.35933958333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45962.35933958333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45962.35933958333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45962.35933958333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45962.35933958333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45962.35933958333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45962.35933958333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45962.35933958333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45962.35933958333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45962.35933958333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45962.35933958333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45962.35933958333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45962.35933958333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45962.35933958333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45962.35933958333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45962.35933958333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45962.35933958333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45962.35933958333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45962.35933958333</v>
      </c>
      <c r="H30" s="107"/>
      <c r="I30" s="103" t="str">
        <f>IFERROR(VLOOKUP(D30,DB!A:F,6,0),"")</f>
        <v/>
      </c>
      <c r="J30" s="102" t="str">
        <f>IFERROR(VLOOKUP(D30,DB!A:G,7,0),"")</f>
        <v/>
      </c>
      <c r="K30" s="108"/>
      <c r="L30" s="109" t="str">
        <f>IFERROR(VLOOKUP(D30,DB!A:I,9,0),"")</f>
        <v/>
      </c>
    </row>
  </sheetData>
  <dataValidations count="2">
    <dataValidation allowBlank="1" showInputMessage="1" showErrorMessage="1" sqref="E1" xr:uid="{380493DB-286A-4683-AF55-C78F04945A49}"/>
    <dataValidation type="list" allowBlank="1" showInputMessage="1" showErrorMessage="1" sqref="E2:E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2025-11-01T05:38:08Z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