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23" documentId="120_S{2AC9BD13-BADA-5192-A53E-5A8FF88502F6}" xr6:coauthVersionLast="47" xr6:coauthVersionMax="47" xr10:uidLastSave="{337267B4-8D08-40C9-B0E6-01FAB5D3FCFB}"/>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<sst xmlns="http://schemas.openxmlformats.org/spreadsheetml/2006/main" count="180293" uniqueCount="39127">
  <si>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</si>
  <si>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</si>
  <si>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</si>
  <si>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</si>
  <si>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</si>
  <si>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</si>
  <si>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</si>
  <si>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</si>
  <si>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</si>
  <si>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</si>
  <si>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</si>
  <si>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</si>
  <si>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</si>
  <si>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</si>
  <si>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</si>
  <si>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</si>
  <si>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</si>
  <si>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</si>
  <si>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</si>
  <si>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</si>
  <si>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</si>
  <si>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</si>
  <si>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</si>
  <si>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</si>
  <si>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</si>
  <si>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</si>
  <si>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</si>
  <si>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</si>
  <si>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</si>
  <si>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</si>
  <si>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</si>
  <si>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</si>
  <si>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</si>
  <si>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</si>
  <si>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</si>
  <si>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</si>
  <si>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</si>
  <si>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</si>
  <si>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</si>
  <si>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</si>
  <si>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</si>
  <si>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</si>
  <si>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</si>
  <si>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</si>
  <si>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</si>
  <si>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</si>
  <si>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</si>
  <si>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</si>
  <si>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</si>
  <si>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</si>
  <si>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</si>
  <si>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</si>
  <si>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</si>
  <si>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</si>
  <si>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</si>
  <si>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</si>
  <si>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</si>
  <si>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</si>
  <si>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</si>
  <si>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</si>
  <si>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</si>
  <si>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</si>
  <si>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</si>
  <si>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</si>
  <si>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</si>
  <si>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</si>
  <si>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</si>
  <si>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</si>
  <si>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</si>
  <si>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</si>
  <si>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</si>
  <si>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</si>
  <si>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</si>
  <si>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</si>
  <si>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</si>
  <si>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</si>
  <si>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</si>
  <si>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</si>
  <si>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</si>
  <si>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</si>
  <si>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</si>
  <si>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</si>
  <si>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</si>
  <si>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</si>
  <si>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</si>
  <si>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</si>
  <si>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</si>
  <si>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</si>
  <si>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</si>
  <si>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</si>
  <si>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</si>
  <si>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</si>
  <si>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</si>
  <si>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</si>
  <si>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</si>
  <si>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</si>
  <si>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</si>
  <si>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</si>
  <si>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</si>
  <si>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</si>
  <si>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</si>
  <si>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</si>
  <si>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</si>
  <si>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</si>
  <si>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</si>
  <si>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</si>
  <si>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</si>
  <si>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</si>
  <si>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</si>
  <si>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</si>
  <si>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</si>
  <si>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</si>
  <si>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</si>
  <si>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</si>
  <si>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</si>
  <si>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</si>
  <si>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</si>
  <si>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</si>
  <si>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</si>
  <si>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</si>
  <si>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</si>
  <si>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</si>
  <si>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</si>
  <si>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</si>
  <si>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</si>
  <si>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</si>
  <si>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</si>
  <si>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</si>
  <si>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</si>
  <si>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</si>
  <si>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</si>
  <si>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</si>
  <si>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</si>
  <si>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</si>
  <si>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</si>
  <si>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</si>
  <si>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</si>
  <si>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</si>
  <si>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</si>
  <si>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</si>
  <si>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</si>
  <si>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</si>
  <si>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</si>
  <si>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</si>
  <si>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</si>
  <si>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</si>
  <si>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</si>
  <si>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</si>
  <si>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</si>
  <si>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</si>
  <si>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</si>
  <si>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</si>
  <si>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</si>
  <si>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</si>
  <si>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</si>
  <si>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</si>
  <si>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</si>
  <si>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</si>
  <si>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</si>
  <si>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</si>
  <si>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</si>
  <si>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</si>
  <si>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</si>
  <si>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</si>
  <si>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</si>
  <si>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</si>
  <si>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</si>
  <si>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</si>
  <si>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</si>
  <si>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</si>
  <si>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</si>
  <si>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</si>
  <si>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</si>
  <si>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</si>
  <si>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</si>
  <si>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</si>
  <si>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</si>
  <si>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</si>
  <si>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</si>
  <si>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</si>
  <si>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</si>
  <si>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</si>
  <si>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</si>
  <si>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</si>
  <si>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</si>
  <si>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</si>
  <si>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</si>
  <si>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</si>
  <si>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</si>
  <si>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</si>
  <si>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</si>
  <si>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</si>
  <si>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</si>
  <si>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</si>
  <si>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</si>
  <si>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</si>
  <si>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</si>
  <si>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</si>
  <si>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</si>
  <si>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</si>
  <si>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</si>
  <si>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</si>
  <si>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</si>
  <si>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</si>
  <si>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</si>
  <si>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</si>
  <si>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</si>
  <si>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</si>
  <si>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</si>
  <si>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</si>
  <si>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</si>
  <si>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</si>
  <si>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</si>
  <si>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</si>
  <si>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</si>
  <si>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</si>
  <si>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</si>
  <si>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</si>
  <si>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</si>
  <si>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</si>
  <si>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</si>
  <si>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</si>
  <si>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</si>
  <si>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</si>
  <si>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</si>
  <si>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</si>
  <si>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</si>
  <si>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</si>
  <si>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</si>
  <si>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</si>
  <si>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</si>
  <si>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</si>
  <si>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</si>
  <si>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</si>
  <si>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</si>
  <si>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</si>
  <si>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</si>
  <si>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</si>
  <si>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</si>
  <si>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</si>
  <si>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</si>
  <si>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</si>
  <si>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</si>
  <si>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</si>
  <si>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</si>
  <si>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</si>
  <si>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</si>
  <si>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</si>
  <si>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</si>
  <si>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</si>
  <si>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</si>
  <si>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</si>
  <si>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</si>
  <si>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</si>
  <si>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</si>
  <si>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</si>
  <si>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</si>
  <si>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</si>
  <si>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</si>
  <si>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</si>
  <si>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</si>
  <si>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</si>
  <si>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</si>
  <si>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</si>
  <si>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</si>
  <si>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</si>
  <si>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</si>
  <si>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</si>
  <si>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</si>
  <si>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</si>
  <si>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</si>
  <si>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</si>
  <si>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</si>
  <si>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</si>
  <si>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</si>
  <si>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</si>
  <si>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</si>
  <si>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</si>
  <si>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</si>
  <si>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</si>
  <si>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</si>
  <si>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</si>
  <si>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</si>
  <si>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</si>
  <si>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</si>
  <si>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</si>
  <si>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</si>
  <si>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</si>
  <si>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</si>
  <si>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</si>
  <si>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</si>
  <si>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</si>
  <si>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</si>
  <si>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</si>
  <si>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</si>
  <si>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</si>
  <si>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</si>
  <si>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</si>
  <si>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</si>
  <si>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</si>
  <si>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</si>
  <si>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</si>
  <si>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</si>
  <si>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</si>
  <si>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</si>
  <si>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</si>
  <si>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</si>
  <si>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</si>
  <si>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</si>
  <si>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</si>
  <si>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</si>
  <si>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</si>
  <si>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</si>
  <si>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</si>
  <si>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</si>
  <si>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</si>
  <si>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</si>
  <si>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</si>
  <si>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</si>
  <si>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</si>
  <si>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</si>
  <si>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</si>
  <si>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</si>
  <si>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</si>
  <si>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</si>
  <si>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</si>
  <si>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</si>
  <si>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</si>
  <si>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</si>
  <si>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</si>
  <si>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</si>
  <si>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</si>
  <si>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</si>
  <si>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</si>
  <si>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</si>
  <si>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</si>
  <si>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</si>
  <si>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</si>
  <si>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</si>
  <si>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</si>
  <si>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</si>
  <si>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</si>
  <si>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</si>
  <si>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</si>
  <si>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</si>
  <si>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</si>
  <si>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</si>
  <si>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</si>
  <si>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</si>
  <si>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</si>
  <si>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</si>
  <si>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</si>
  <si>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</si>
  <si>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</si>
  <si>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</si>
  <si>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</si>
  <si>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</si>
  <si>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</si>
  <si>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</si>
  <si>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</si>
  <si>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</si>
  <si>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</si>
  <si>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</si>
  <si>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</si>
  <si>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</si>
  <si>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</si>
  <si>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</si>
  <si>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</si>
  <si>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</si>
  <si>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</si>
  <si>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</si>
  <si>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</si>
  <si>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</si>
  <si>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</si>
  <si>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</si>
  <si>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</si>
  <si>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</si>
  <si>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</si>
  <si>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</si>
  <si>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</si>
  <si>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</si>
  <si>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</si>
  <si>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</si>
  <si>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</si>
  <si>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</si>
  <si>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</si>
  <si>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</si>
  <si>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</si>
  <si>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</si>
  <si>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</si>
  <si>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</si>
  <si>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</si>
  <si>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</si>
  <si>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</si>
  <si>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</si>
  <si>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</si>
  <si>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</si>
  <si>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</si>
  <si>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</si>
  <si>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</si>
  <si>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</si>
  <si>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</si>
  <si>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</si>
  <si>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</si>
  <si>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</si>
  <si>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</si>
  <si>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</si>
  <si>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</si>
  <si>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</si>
  <si>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</si>
  <si>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</si>
  <si>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</si>
  <si>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</si>
  <si>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</si>
  <si>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</si>
  <si>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</si>
  <si>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</si>
  <si>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</si>
  <si>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</si>
  <si>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</si>
  <si>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</si>
  <si>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</si>
  <si>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</si>
  <si>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</si>
  <si>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</si>
  <si>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</si>
  <si>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</si>
  <si>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</si>
  <si>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</si>
  <si>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</si>
  <si>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</si>
  <si>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</si>
  <si>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</si>
  <si>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</si>
  <si>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</si>
  <si>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</si>
  <si>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</si>
  <si>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</si>
  <si>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</si>
  <si>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</si>
  <si>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</si>
  <si>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</si>
  <si>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</si>
  <si>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</si>
  <si>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</si>
  <si>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</si>
  <si>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</si>
  <si>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</si>
  <si>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</si>
  <si>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</si>
  <si>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</si>
  <si>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</si>
  <si>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</si>
  <si>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</si>
  <si>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</si>
  <si>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</si>
  <si>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</si>
  <si>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</si>
  <si>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</si>
  <si>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</si>
  <si>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</si>
  <si>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</si>
  <si>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</si>
  <si>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</si>
  <si>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</si>
  <si>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</si>
  <si>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</si>
  <si>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</si>
  <si>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</si>
  <si>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</si>
  <si>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</si>
  <si>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</si>
  <si>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</si>
  <si>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</si>
  <si>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</si>
  <si>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</si>
  <si>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</si>
  <si>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</si>
  <si>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</si>
  <si>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</si>
  <si>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</si>
  <si>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</si>
  <si>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</si>
  <si>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</si>
  <si>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</si>
  <si>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</si>
  <si>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</si>
  <si>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</si>
  <si>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</si>
  <si>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</si>
  <si>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</si>
  <si>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</si>
  <si>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</si>
  <si>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</si>
  <si>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</si>
  <si>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</si>
  <si>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</si>
  <si>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</si>
  <si>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</si>
  <si>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</si>
  <si>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</si>
  <si>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</si>
  <si>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</si>
  <si>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</si>
  <si>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</si>
  <si>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</si>
  <si>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</si>
  <si>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</si>
  <si>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</si>
  <si>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</si>
  <si>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</si>
  <si>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</si>
  <si>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</si>
  <si>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</si>
  <si>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</si>
  <si>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</si>
  <si>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</si>
  <si>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</si>
  <si>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</si>
  <si>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</si>
  <si>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</si>
  <si>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</si>
  <si>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</si>
  <si>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</si>
  <si>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</si>
  <si>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</si>
  <si>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</si>
  <si>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</si>
  <si>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</si>
  <si>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</si>
  <si>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</si>
  <si>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</si>
  <si>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</si>
  <si>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</si>
  <si>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</si>
  <si>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</si>
  <si>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</si>
  <si>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</si>
  <si>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</si>
  <si>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</si>
  <si>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</si>
  <si>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</si>
  <si>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</si>
  <si>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</si>
  <si>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</si>
  <si>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</si>
  <si>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</si>
  <si>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</si>
  <si>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</si>
  <si>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</si>
  <si>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</si>
  <si>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</si>
  <si>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</si>
  <si>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</si>
  <si>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</si>
  <si>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</si>
  <si>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</si>
  <si>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</si>
  <si>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</si>
  <si>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</si>
  <si>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</si>
  <si>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</si>
  <si>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</si>
  <si>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</si>
  <si>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</si>
  <si>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</si>
  <si>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</si>
  <si>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</si>
  <si>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</si>
  <si>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</si>
  <si>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</si>
  <si>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</si>
  <si>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</si>
  <si>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</si>
  <si>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</si>
  <si>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</si>
  <si>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</si>
  <si>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</si>
  <si>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</si>
  <si>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</si>
  <si>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</si>
  <si>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</si>
  <si>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</si>
  <si>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</si>
  <si>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</si>
  <si>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</si>
  <si>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</si>
  <si>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</si>
  <si>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</si>
  <si>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</si>
  <si>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</si>
  <si>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</si>
  <si>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</si>
  <si>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</si>
  <si>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</si>
  <si>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</si>
  <si>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</si>
  <si>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</si>
  <si>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</si>
  <si>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</si>
  <si>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</si>
  <si>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</si>
  <si>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</si>
  <si>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</si>
  <si>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</si>
  <si>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</si>
  <si>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</si>
  <si>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</si>
  <si>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</si>
  <si>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</si>
  <si>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</si>
  <si>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</si>
  <si>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</si>
  <si>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</si>
  <si>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</si>
  <si>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</si>
  <si>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</si>
  <si>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</si>
  <si>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</si>
  <si>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</si>
  <si>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</si>
  <si>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</si>
  <si>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</si>
  <si>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</si>
  <si>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</si>
  <si>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</si>
  <si>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</si>
  <si>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</si>
  <si>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</si>
  <si>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</si>
  <si>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</si>
  <si>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</si>
  <si>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</si>
  <si>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</si>
  <si>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</si>
  <si>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</si>
  <si>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</si>
  <si>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</si>
  <si>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</si>
  <si>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</si>
  <si>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</si>
  <si>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</si>
  <si>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</si>
  <si>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</si>
  <si>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</si>
  <si>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</si>
  <si>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</si>
  <si>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</si>
  <si>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</si>
  <si>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</si>
  <si>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</si>
  <si>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</si>
  <si>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</si>
  <si>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</si>
  <si>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</si>
  <si>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</si>
  <si>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</si>
  <si>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</si>
  <si>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</si>
  <si>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</si>
  <si>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</si>
  <si>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</si>
  <si>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</si>
  <si>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</si>
  <si>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</si>
  <si>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</si>
  <si>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</si>
  <si>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</si>
  <si>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</si>
  <si>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</si>
  <si>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</si>
  <si>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</si>
  <si>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</si>
  <si>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</si>
  <si>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</si>
  <si>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</si>
  <si>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</si>
  <si>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</si>
  <si>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</si>
  <si>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</si>
  <si>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</si>
  <si>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</si>
  <si>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</si>
  <si>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</si>
  <si>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</si>
  <si>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</si>
  <si>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</si>
  <si>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</si>
  <si>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</si>
  <si>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</si>
  <si>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</si>
  <si>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</si>
  <si>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</si>
  <si>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</si>
  <si>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</si>
  <si>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</si>
  <si>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</si>
  <si>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</si>
  <si>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</si>
  <si>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</si>
  <si>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</si>
  <si>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</si>
  <si>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</si>
  <si>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</si>
  <si>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</si>
  <si>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</si>
  <si>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</si>
  <si>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</si>
  <si>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</si>
  <si>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</si>
  <si>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</si>
  <si>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</si>
  <si>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</si>
  <si>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</si>
  <si>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</si>
  <si>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</si>
  <si>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</si>
  <si>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</si>
  <si>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</si>
  <si>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</si>
  <si>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</si>
  <si>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</si>
  <si>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</si>
  <si>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</si>
  <si>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</si>
  <si>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</si>
  <si>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</si>
  <si>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</si>
  <si>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</si>
  <si>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</si>
  <si>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</si>
  <si>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</si>
  <si>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</si>
  <si>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</si>
  <si>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</si>
  <si>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</si>
  <si>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</si>
  <si>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</si>
  <si>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</si>
  <si>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</si>
  <si>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</si>
  <si>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</si>
  <si>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</si>
  <si>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</si>
  <si>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</si>
  <si>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</si>
  <si>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</si>
  <si>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</si>
  <si>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</si>
  <si>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</si>
  <si>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</si>
  <si>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</si>
  <si>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</si>
  <si>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</si>
  <si>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</si>
  <si>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</si>
  <si>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</si>
  <si>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</si>
  <si>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</si>
  <si>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</si>
  <si>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</si>
  <si>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</si>
  <si>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</si>
  <si>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</si>
  <si>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</si>
  <si>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</si>
  <si>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</si>
  <si>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</si>
  <si>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</si>
  <si>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</si>
  <si>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</si>
  <si>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</si>
  <si>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</si>
  <si>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</si>
  <si>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</si>
  <si>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</si>
  <si>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</si>
  <si>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</si>
  <si>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</si>
  <si>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</si>
  <si>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</si>
  <si>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</si>
  <si>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</si>
  <si>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</si>
  <si>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</si>
  <si>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</si>
  <si>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</si>
  <si>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</si>
  <si>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</si>
  <si>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</si>
  <si>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</si>
  <si>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</si>
  <si>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</si>
  <si>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</si>
  <si>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</si>
  <si>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</si>
  <si>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</si>
  <si>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</si>
  <si>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</si>
  <si>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</si>
  <si>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</si>
  <si>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</si>
  <si>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</si>
  <si>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</si>
  <si>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</si>
  <si>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</si>
  <si>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</si>
  <si>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</si>
  <si>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</si>
  <si>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</si>
  <si>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</si>
  <si>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</si>
  <si>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</si>
  <si>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</si>
  <si>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</si>
  <si>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</si>
  <si>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</si>
  <si>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</si>
  <si>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</si>
  <si>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</si>
  <si>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</si>
  <si>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</si>
  <si>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</si>
  <si>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</si>
  <si>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</si>
  <si>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</si>
  <si>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</si>
  <si>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</si>
  <si>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</si>
  <si>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</si>
  <si>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</si>
  <si>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</si>
  <si>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</si>
  <si>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</si>
  <si>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</si>
  <si>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</si>
  <si>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</si>
  <si>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</si>
  <si>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</si>
  <si>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</si>
  <si>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</si>
  <si>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</si>
  <si>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</si>
  <si>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</si>
  <si>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</si>
  <si>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</si>
  <si>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</si>
  <si>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</si>
  <si>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</si>
  <si>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</si>
  <si>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</si>
  <si>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</si>
  <si>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</si>
  <si>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</si>
  <si>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</si>
  <si>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</si>
  <si>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</si>
  <si>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</si>
  <si>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</si>
  <si>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</si>
  <si>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</si>
  <si>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</si>
  <si>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</si>
  <si>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</si>
  <si>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</si>
  <si>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</si>
  <si>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</si>
  <si>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</si>
  <si>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</si>
  <si>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</si>
  <si>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</si>
  <si>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</si>
  <si>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</si>
  <si>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</si>
  <si>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</si>
  <si>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</si>
  <si>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</si>
  <si>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</si>
  <si>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</si>
  <si>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</si>
  <si>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</si>
  <si>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</si>
  <si>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</si>
  <si>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</si>
  <si>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</si>
  <si>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</si>
  <si>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</si>
  <si>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</si>
  <si>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</si>
  <si>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</si>
  <si>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</si>
  <si>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</si>
  <si>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</si>
  <si>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</si>
  <si>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</si>
  <si>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</si>
  <si>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</si>
  <si>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</si>
  <si>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</si>
  <si>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</si>
  <si>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</si>
  <si>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</si>
  <si>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</si>
  <si>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</si>
  <si>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</si>
  <si>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</si>
  <si>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</si>
  <si>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</si>
  <si>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</si>
  <si>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</si>
  <si>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</si>
  <si>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</si>
  <si>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</si>
  <si>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</si>
  <si>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</si>
  <si>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</si>
  <si>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</si>
  <si>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</si>
  <si>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</si>
  <si>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</si>
  <si>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</si>
  <si>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</si>
  <si>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</si>
  <si>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</si>
  <si>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</si>
  <si>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</si>
  <si>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</si>
  <si>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</si>
  <si>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</si>
  <si>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</si>
  <si>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</si>
  <si>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</si>
  <si>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</si>
  <si>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</si>
  <si>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</si>
  <si>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</si>
  <si>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</si>
  <si>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</si>
  <si>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</si>
  <si>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</si>
  <si>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</si>
  <si>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</si>
  <si>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</si>
  <si>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</si>
  <si>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</si>
  <si>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</si>
  <si>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</si>
  <si>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</si>
  <si>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</si>
  <si>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</si>
  <si>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</si>
  <si>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</si>
  <si>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</si>
  <si>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</si>
  <si>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</si>
  <si>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</si>
  <si>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</si>
  <si>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</si>
  <si>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</si>
  <si>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</si>
  <si>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</si>
  <si>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</si>
  <si>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</si>
  <si>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</si>
  <si>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</si>
  <si>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</si>
  <si>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</si>
  <si>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</si>
  <si>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</si>
  <si>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</si>
  <si>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</si>
  <si>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</si>
  <si>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</si>
  <si>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</si>
  <si>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</si>
  <si>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</si>
  <si>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</si>
  <si>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</si>
  <si>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</si>
  <si>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</si>
  <si>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</si>
  <si>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</si>
  <si>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</si>
  <si>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</si>
  <si>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</si>
  <si>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</si>
  <si>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</si>
  <si>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</si>
  <si>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</si>
  <si>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</si>
  <si>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</si>
  <si>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</si>
  <si>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</si>
  <si>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</si>
  <si>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</si>
  <si>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</si>
  <si>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</si>
  <si>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</si>
  <si>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</si>
  <si>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</si>
  <si>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</si>
  <si>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</si>
  <si>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</si>
  <si>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</si>
  <si>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</si>
  <si>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</si>
  <si>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</si>
  <si>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</si>
  <si>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</si>
  <si>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</si>
  <si>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</si>
  <si>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</si>
  <si>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</si>
  <si>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</si>
  <si>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</si>
  <si>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</si>
  <si>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</si>
  <si>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</si>
  <si>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</si>
  <si>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</si>
  <si>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</si>
  <si>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</si>
  <si>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</si>
  <si>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</si>
  <si>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</si>
  <si>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</si>
  <si>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</si>
  <si>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</si>
  <si>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</si>
  <si>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</si>
  <si>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</si>
  <si>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</si>
  <si>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</si>
  <si>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</si>
  <si>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</si>
  <si>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</si>
  <si>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</si>
  <si>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</si>
  <si>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</si>
  <si>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</si>
  <si>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</si>
  <si>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</si>
  <si>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</si>
  <si>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</si>
  <si>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</si>
  <si>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</si>
  <si>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</si>
  <si>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</si>
  <si>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</si>
  <si>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</si>
  <si>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</si>
  <si>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</si>
  <si>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</si>
  <si>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</si>
  <si>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</si>
  <si>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</si>
  <si>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</si>
  <si>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</si>
  <si>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</si>
  <si>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</si>
  <si>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</si>
  <si>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</si>
  <si>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</si>
  <si>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</si>
  <si>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</si>
  <si>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</si>
  <si>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</si>
  <si>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</si>
  <si>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</si>
  <si>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</si>
  <si>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</si>
  <si>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</si>
  <si>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</si>
  <si>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</si>
  <si>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</si>
  <si>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</si>
  <si>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</si>
  <si>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</si>
  <si>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</si>
  <si>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</si>
  <si>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</si>
  <si>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</si>
  <si>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</si>
  <si>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</si>
  <si>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</si>
  <si>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</si>
  <si>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</si>
  <si>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</si>
  <si>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</si>
  <si>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</si>
  <si>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</si>
  <si>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</si>
  <si>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</si>
  <si>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</si>
  <si>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</si>
  <si>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</si>
  <si>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</si>
  <si>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</si>
  <si>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</si>
  <si>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</si>
  <si>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</si>
  <si>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</si>
  <si>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</si>
  <si>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</si>
  <si>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</si>
  <si>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</si>
  <si>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</si>
  <si>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</si>
  <si>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</si>
  <si>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</si>
  <si>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</si>
  <si>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</si>
  <si>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</si>
  <si>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</si>
  <si>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</si>
  <si>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</si>
  <si>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</si>
  <si>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</si>
  <si>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</si>
  <si>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</si>
  <si>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</si>
  <si>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</si>
  <si>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</si>
  <si>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</si>
  <si>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</si>
  <si>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</si>
  <si>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</si>
  <si>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</si>
  <si>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</si>
  <si>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</si>
  <si>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</si>
  <si>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</si>
  <si>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</si>
  <si>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</si>
  <si>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</si>
  <si>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</si>
  <si>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</si>
  <si>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</si>
  <si>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</si>
  <si>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</si>
  <si>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</si>
  <si>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</si>
  <si>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</si>
  <si>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</si>
  <si>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</si>
  <si>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</si>
  <si>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</si>
  <si>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</si>
  <si>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</si>
  <si>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</si>
  <si>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</si>
  <si>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</si>
  <si>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</si>
  <si>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</si>
  <si>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</si>
  <si>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</si>
  <si>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</si>
  <si>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</si>
  <si>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</si>
  <si>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</si>
  <si>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</si>
  <si>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</si>
  <si>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</si>
  <si>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</si>
  <si>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</si>
  <si>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</si>
  <si>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</si>
  <si>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</si>
  <si>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</si>
  <si>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</si>
  <si>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</si>
  <si>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</si>
  <si>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</si>
  <si>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</si>
  <si>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</si>
  <si>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</si>
  <si>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</si>
  <si>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</si>
  <si>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</si>
  <si>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</si>
  <si>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</si>
  <si>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</si>
  <si>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</si>
  <si>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</si>
  <si>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</si>
  <si>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</si>
  <si>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</si>
  <si>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</si>
  <si>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</si>
  <si>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</si>
  <si>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</si>
  <si>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</si>
  <si>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</si>
  <si>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</si>
  <si>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</si>
  <si>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</si>
  <si>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</si>
  <si>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</si>
  <si>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</si>
  <si>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</si>
  <si>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</si>
  <si>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</si>
  <si>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</si>
  <si>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</si>
  <si>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</si>
  <si>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</si>
  <si>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</si>
  <si>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</si>
  <si>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</si>
  <si>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</si>
  <si>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</si>
  <si>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</si>
  <si>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</si>
  <si>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</si>
  <si>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</si>
  <si>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</si>
  <si>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</si>
  <si>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</si>
  <si>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</si>
  <si>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</si>
  <si>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</si>
  <si>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</si>
  <si>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</si>
  <si>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</si>
  <si>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</si>
  <si>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</si>
  <si>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</si>
  <si>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</si>
  <si>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</si>
  <si>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</si>
  <si>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</si>
  <si>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</si>
  <si>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</si>
  <si>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</si>
  <si>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</si>
  <si>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</si>
  <si>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</si>
  <si>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</si>
  <si>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</si>
  <si>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</si>
  <si>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</si>
  <si>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</si>
  <si>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</si>
  <si>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</si>
  <si>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</si>
  <si>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</si>
  <si>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</si>
  <si>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</si>
  <si>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</si>
  <si>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</si>
  <si>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</si>
  <si>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</si>
  <si>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</si>
  <si>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</si>
  <si>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</si>
  <si>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</si>
  <si>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</si>
  <si>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</si>
  <si>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</si>
  <si>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</si>
  <si>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</si>
  <si>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</si>
  <si>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</si>
  <si>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</si>
  <si>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</si>
  <si>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</si>
  <si>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</si>
  <si>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</si>
  <si>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</si>
  <si>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</si>
  <si>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</si>
  <si>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</si>
  <si>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</si>
  <si>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</si>
  <si>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</si>
  <si>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</si>
  <si>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</si>
  <si>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</si>
  <si>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</si>
  <si>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</si>
  <si>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</si>
  <si>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</si>
  <si>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</si>
  <si>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</si>
  <si>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</si>
  <si>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</si>
  <si>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</si>
  <si>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</si>
  <si>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</si>
  <si>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</si>
  <si>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</si>
  <si>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</si>
  <si>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</si>
  <si>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</si>
  <si>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</si>
  <si>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</si>
  <si>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</si>
  <si>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</si>
  <si>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</si>
  <si>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</si>
  <si>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</si>
  <si>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</si>
  <si>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</si>
  <si>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</si>
  <si>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</si>
  <si>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</si>
  <si>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</si>
  <si>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</si>
  <si>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</si>
  <si>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</si>
  <si>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</si>
  <si>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</si>
  <si>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</si>
  <si>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</si>
  <si>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</si>
  <si>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</si>
  <si>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</si>
  <si>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</si>
  <si>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</si>
  <si>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</si>
  <si>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</si>
  <si>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</si>
  <si>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</si>
  <si>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</si>
  <si>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</si>
  <si>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</si>
  <si>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</si>
  <si>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</si>
  <si>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</si>
  <si>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</si>
  <si>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</si>
  <si>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</si>
  <si>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</si>
  <si>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</si>
  <si>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</si>
  <si>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</si>
  <si>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</si>
  <si>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</si>
  <si>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</si>
  <si>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</si>
  <si>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</si>
  <si>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</si>
  <si>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</si>
  <si>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</si>
  <si>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</si>
  <si>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</si>
  <si>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</si>
  <si>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</si>
  <si>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</si>
  <si>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</si>
  <si>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</si>
  <si>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</si>
  <si>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</si>
  <si>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</si>
  <si>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</si>
  <si>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</si>
  <si>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</si>
  <si>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</si>
  <si>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</si>
  <si>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</si>
  <si>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</si>
  <si>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</si>
  <si>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</si>
  <si>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</si>
  <si>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</si>
  <si>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</si>
  <si>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</si>
  <si>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</si>
  <si>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</si>
  <si>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</si>
  <si>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</si>
  <si>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</si>
  <si>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</si>
  <si>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</si>
  <si>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</si>
  <si>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</si>
  <si>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</si>
  <si>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</si>
  <si>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</si>
  <si>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</si>
  <si>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</si>
  <si>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</si>
  <si>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</si>
  <si>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</si>
  <si>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</si>
  <si>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</si>
  <si>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</si>
  <si>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</si>
  <si>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</si>
  <si>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</si>
  <si>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</si>
  <si>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</si>
  <si>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</si>
  <si>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</si>
  <si>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</si>
  <si>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</si>
  <si>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</si>
  <si>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</si>
  <si>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</si>
  <si>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</si>
  <si>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</si>
  <si>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</si>
  <si>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</si>
  <si>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</si>
  <si>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</si>
  <si>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</si>
  <si>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</si>
  <si>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</si>
  <si>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</si>
  <si>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</si>
  <si>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</si>
  <si>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</si>
  <si>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</si>
  <si>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</si>
  <si>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</si>
  <si>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</si>
  <si>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</si>
  <si>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</si>
  <si>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</si>
  <si>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</si>
  <si>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</si>
  <si>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</si>
  <si>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</si>
  <si>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</si>
  <si>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</si>
  <si>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</si>
  <si>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</si>
  <si>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</si>
  <si>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</si>
  <si>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</si>
  <si>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</si>
  <si>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</si>
  <si>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</si>
  <si>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</si>
  <si>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</si>
  <si>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</si>
  <si>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</si>
  <si>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</si>
  <si>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</si>
  <si>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</si>
  <si>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</si>
  <si>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</si>
  <si>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</si>
  <si>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</si>
  <si>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</si>
  <si>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</si>
  <si>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</si>
  <si>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</si>
  <si>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</si>
  <si>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</si>
  <si>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</si>
  <si>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</si>
  <si>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</si>
  <si>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</si>
  <si>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</si>
  <si>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</si>
  <si>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</si>
  <si>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</si>
  <si>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</si>
  <si>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</si>
  <si>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</si>
  <si>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</si>
  <si>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</si>
  <si>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</si>
  <si>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</si>
  <si>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</si>
  <si>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</si>
  <si>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</si>
  <si>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</si>
  <si>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</si>
  <si>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</si>
  <si>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</si>
  <si>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</si>
  <si>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</si>
  <si>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</si>
  <si>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</si>
  <si>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</si>
  <si>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</si>
  <si>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</si>
  <si>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</si>
  <si>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</si>
  <si>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</si>
  <si>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</si>
  <si>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</si>
  <si>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</si>
  <si>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</si>
  <si>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</si>
  <si>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</si>
  <si>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</si>
  <si>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</si>
  <si>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</si>
  <si>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</si>
  <si>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</si>
  <si>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</si>
  <si>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</si>
  <si>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</si>
  <si>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</si>
  <si>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</si>
  <si>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</si>
  <si>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</si>
  <si>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</si>
  <si>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</si>
  <si>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</si>
  <si>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</si>
  <si>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</si>
  <si>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</si>
  <si>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</si>
  <si>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</si>
  <si>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</si>
  <si>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</si>
  <si>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</si>
  <si>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</si>
  <si>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</si>
  <si>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</si>
  <si>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</si>
  <si>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</si>
  <si>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</si>
  <si>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</si>
  <si>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</si>
  <si>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</si>
  <si>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</si>
  <si>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</si>
  <si>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</si>
  <si>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</si>
  <si>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</si>
  <si>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</si>
  <si>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</si>
  <si>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</si>
  <si>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</si>
  <si>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</si>
  <si>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</si>
  <si>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</si>
  <si>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</si>
  <si>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</si>
  <si>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</si>
  <si>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</si>
  <si>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</si>
  <si>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</si>
  <si>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</si>
  <si>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</si>
  <si>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</si>
  <si>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</si>
  <si>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</si>
  <si>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</si>
  <si>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</si>
  <si>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</si>
  <si>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</si>
  <si>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</si>
  <si>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</si>
  <si>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</si>
  <si>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</si>
  <si>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</si>
  <si>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</si>
  <si>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</si>
  <si>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</si>
  <si>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</si>
  <si>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</si>
  <si>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</si>
  <si>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</si>
  <si>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</si>
  <si>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</si>
  <si>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</si>
  <si>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</si>
  <si>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</si>
  <si>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</si>
  <si>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</si>
  <si>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</si>
  <si>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</si>
  <si>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</si>
  <si>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</si>
  <si>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</si>
  <si>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</si>
  <si>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</si>
  <si>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</si>
  <si>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</si>
  <si>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</si>
  <si>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</si>
  <si>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</si>
  <si>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</si>
  <si>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</si>
  <si>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</si>
  <si>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</si>
  <si>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</si>
  <si>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</si>
  <si>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</si>
  <si>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</si>
  <si>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</si>
  <si>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</si>
  <si>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</si>
  <si>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</si>
  <si>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</si>
  <si>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</si>
  <si>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</si>
  <si>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</si>
  <si>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</si>
  <si>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</si>
  <si>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</si>
  <si>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</si>
  <si>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</si>
  <si>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</si>
  <si>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</si>
  <si>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</si>
  <si>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</si>
  <si>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</si>
  <si>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</si>
  <si>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</si>
  <si>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</si>
  <si>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</si>
  <si>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</si>
  <si>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</si>
  <si>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</si>
  <si>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</si>
  <si>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</si>
  <si>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</si>
  <si>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</si>
  <si>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</si>
  <si>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</si>
  <si>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</si>
  <si>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</si>
  <si>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</si>
  <si>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</si>
  <si>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</si>
  <si>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</si>
  <si>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</si>
  <si>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</si>
  <si>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</si>
  <si>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</si>
  <si>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</si>
  <si>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</si>
  <si>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</si>
  <si>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</si>
  <si>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</si>
  <si>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</si>
  <si>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</si>
  <si>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</si>
  <si>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</si>
  <si>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</si>
  <si>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</si>
  <si>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</si>
  <si>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</si>
  <si>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</si>
  <si>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</si>
  <si>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</si>
  <si>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</si>
  <si>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</si>
  <si>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</si>
  <si>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</si>
  <si>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</si>
  <si>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</si>
  <si>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</si>
  <si>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</si>
  <si>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</si>
  <si>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</si>
  <si>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</si>
  <si>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</si>
  <si>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</si>
  <si>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</si>
  <si>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</si>
  <si>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</si>
  <si>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</si>
  <si>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</si>
  <si>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</si>
  <si>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</si>
  <si>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</si>
  <si>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</si>
  <si>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</si>
  <si>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</si>
  <si>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</si>
  <si>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</si>
  <si>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</si>
  <si>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</si>
  <si>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</si>
  <si>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</si>
  <si>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</si>
  <si>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</si>
  <si>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</si>
  <si>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</si>
  <si>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</si>
  <si>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</si>
  <si>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</si>
  <si>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</si>
  <si>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</si>
  <si>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</si>
  <si>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</si>
  <si>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</si>
  <si>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</si>
  <si>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</si>
  <si>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</si>
  <si>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</si>
  <si>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</si>
  <si>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</si>
  <si>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</si>
  <si>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</si>
  <si>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</si>
  <si>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</si>
  <si>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</si>
  <si>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</si>
  <si>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</si>
  <si>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</si>
  <si>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</si>
  <si>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</si>
  <si>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</si>
  <si>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</si>
  <si>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</si>
  <si>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</si>
  <si>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</si>
  <si>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</si>
  <si>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</si>
  <si>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</si>
  <si>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</si>
  <si>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</si>
  <si>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</si>
  <si>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</si>
  <si>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</si>
  <si>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</si>
  <si>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</si>
  <si>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</si>
  <si>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</si>
  <si>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</si>
  <si>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</si>
  <si>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</si>
  <si>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</si>
  <si>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</si>
  <si>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</si>
  <si>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</si>
  <si>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</si>
  <si>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</si>
  <si>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</si>
  <si>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</si>
  <si>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</si>
  <si>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</si>
  <si>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</si>
  <si>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</si>
  <si>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</si>
  <si>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</si>
  <si>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</si>
  <si>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</si>
  <si>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</si>
  <si>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</si>
  <si>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</si>
  <si>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</si>
  <si>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</si>
  <si>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</si>
  <si>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</si>
  <si>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</si>
  <si>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</si>
  <si>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</si>
  <si>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</si>
  <si>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</si>
  <si>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</si>
  <si>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</si>
  <si>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</si>
  <si>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</si>
  <si>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</si>
  <si>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</si>
  <si>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</si>
  <si>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</si>
  <si>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</si>
  <si>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</si>
  <si>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</si>
  <si>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</si>
  <si>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</si>
  <si>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</si>
  <si>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</si>
  <si>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</si>
  <si>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</si>
  <si>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</si>
  <si>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</si>
  <si>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</si>
  <si>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</si>
  <si>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</si>
  <si>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</si>
  <si>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</si>
  <si>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</si>
  <si>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</si>
  <si>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</si>
  <si>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</si>
  <si>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</si>
  <si>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</si>
  <si>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</si>
  <si>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</si>
  <si>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</si>
  <si>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</si>
  <si>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</si>
  <si>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</si>
  <si>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</si>
  <si>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</si>
  <si>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</si>
  <si>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</si>
  <si>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</si>
  <si>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</si>
  <si>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</si>
  <si>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</si>
  <si>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</si>
  <si>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</si>
  <si>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</si>
  <si>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</si>
  <si>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</si>
  <si>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</si>
  <si>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</si>
  <si>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</si>
  <si>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</si>
  <si>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</si>
  <si>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</si>
  <si>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</si>
  <si>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</si>
  <si>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</si>
  <si>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</si>
  <si>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</si>
  <si>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</si>
  <si>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</si>
  <si>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</si>
  <si>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</si>
  <si>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</si>
  <si>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</si>
  <si>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</si>
  <si>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</si>
  <si>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</si>
  <si>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</si>
  <si>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</si>
  <si>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</si>
  <si>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</si>
  <si>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</si>
  <si>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</si>
  <si>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</si>
  <si>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</si>
  <si>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</si>
  <si>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</si>
  <si>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</si>
  <si>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</si>
  <si>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</si>
  <si>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</si>
  <si>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</si>
  <si>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</si>
  <si>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</si>
  <si>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</si>
  <si>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</si>
  <si>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</si>
  <si>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</si>
  <si>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</si>
  <si>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</si>
  <si>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</si>
  <si>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</si>
  <si>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</si>
  <si>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</si>
  <si>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</si>
  <si>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</si>
  <si>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</si>
  <si>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</si>
  <si>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</si>
  <si>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</si>
  <si>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</si>
  <si>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</si>
  <si>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</si>
  <si>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</si>
  <si>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</si>
  <si>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</si>
  <si>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</si>
  <si>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</si>
  <si>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</si>
  <si>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</si>
  <si>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</si>
  <si>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</si>
  <si>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</si>
  <si>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</si>
  <si>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</si>
  <si>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</si>
  <si>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</si>
  <si>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</si>
  <si>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</si>
  <si>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</si>
  <si>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</si>
  <si>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</si>
  <si>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</si>
  <si>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</si>
  <si>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</si>
  <si>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</si>
  <si>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</si>
  <si>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</si>
  <si>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</si>
  <si>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</si>
  <si>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</si>
  <si>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</si>
  <si>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</si>
  <si>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</si>
  <si>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</si>
  <si>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</si>
  <si>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</si>
  <si>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</si>
  <si>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</si>
  <si>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</si>
  <si>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</si>
  <si>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</si>
  <si>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</si>
  <si>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</si>
  <si>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</si>
  <si>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</si>
  <si>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</si>
  <si>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</si>
  <si>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</si>
  <si>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</si>
  <si>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</si>
  <si>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</si>
  <si>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</si>
  <si>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</si>
  <si>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</si>
  <si>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</si>
  <si>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</si>
  <si>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</si>
  <si>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</si>
  <si>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</si>
  <si>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</si>
  <si>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</si>
  <si>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</si>
  <si>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</si>
  <si>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</si>
  <si>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</si>
  <si>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</si>
  <si>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</si>
  <si>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</si>
  <si>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</si>
  <si>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</si>
  <si>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</si>
  <si>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</si>
  <si>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</si>
  <si>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</si>
  <si>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</si>
  <si>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</si>
  <si>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</si>
  <si>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</si>
  <si>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</si>
  <si>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</si>
  <si>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</si>
  <si>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</si>
  <si>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</si>
  <si>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</si>
  <si>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</si>
  <si>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</si>
  <si>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</si>
  <si>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</si>
  <si>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</si>
  <si>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</si>
  <si>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</si>
  <si>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</si>
  <si>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</si>
  <si>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</si>
  <si>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</si>
  <si>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</si>
  <si>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</si>
  <si>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</si>
  <si>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</si>
  <si>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</si>
  <si>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</si>
  <si>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</si>
  <si>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</si>
  <si>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</si>
  <si>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</si>
  <si>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</si>
  <si>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</si>
  <si>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</si>
  <si>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</si>
  <si>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</si>
  <si>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</si>
  <si>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</si>
  <si>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</si>
  <si>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</si>
  <si>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</si>
  <si>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</si>
  <si>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</si>
  <si>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</si>
  <si>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</si>
  <si>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</si>
  <si>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</si>
  <si>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</si>
  <si>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</si>
  <si>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</si>
  <si>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</si>
  <si>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</si>
  <si>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</si>
  <si>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</si>
  <si>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</si>
  <si>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</si>
  <si>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</si>
  <si>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</si>
  <si>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</si>
  <si>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</si>
  <si>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</si>
  <si>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</si>
  <si>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</si>
  <si>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</si>
  <si>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</si>
  <si>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</si>
  <si>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</si>
  <si>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</si>
  <si>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</si>
  <si>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</si>
  <si>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</si>
  <si>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</si>
  <si>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</si>
  <si>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</si>
  <si>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</si>
  <si>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</si>
  <si>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</si>
  <si>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</si>
  <si>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</si>
  <si>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</si>
  <si>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</si>
  <si>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</si>
  <si>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</si>
  <si>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</si>
  <si>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</si>
  <si>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</si>
  <si>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</si>
  <si>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</si>
  <si>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</si>
  <si>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</si>
  <si>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</si>
  <si>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</si>
  <si>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</si>
  <si>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</si>
  <si>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</si>
  <si>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</si>
  <si>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</si>
  <si>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</si>
  <si>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</si>
  <si>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</si>
  <si>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</si>
  <si>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</si>
  <si>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</si>
  <si>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</si>
  <si>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</si>
  <si>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</si>
  <si>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</si>
  <si>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</si>
  <si>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</si>
  <si>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</si>
  <si>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</si>
  <si>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</si>
  <si>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</si>
  <si>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</si>
  <si>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</si>
  <si>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</si>
  <si>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</si>
  <si>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</si>
  <si>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</si>
  <si>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</si>
  <si>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</si>
  <si>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</si>
  <si>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</si>
  <si>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</si>
  <si>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</si>
  <si>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</si>
  <si>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</si>
  <si>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</si>
  <si>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</si>
  <si>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</si>
  <si>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</si>
  <si>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</si>
  <si>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</si>
  <si>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</si>
  <si>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</si>
  <si>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</si>
  <si>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</si>
  <si>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</si>
  <si>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</si>
  <si>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</si>
  <si>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</si>
  <si>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</si>
  <si>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</si>
  <si>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</si>
  <si>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</si>
  <si>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</si>
  <si>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</si>
  <si>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</si>
  <si>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</si>
  <si>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</si>
  <si>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</si>
  <si>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</si>
  <si>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</si>
  <si>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</si>
  <si>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</si>
  <si>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</si>
  <si>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</si>
  <si>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</si>
  <si>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</si>
  <si>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</si>
  <si>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</si>
  <si>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</si>
  <si>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</si>
  <si>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</si>
  <si>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</si>
  <si>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</si>
  <si>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</si>
  <si>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</si>
  <si>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</si>
  <si>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</si>
  <si>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</si>
  <si>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</si>
  <si>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</si>
  <si>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</si>
  <si>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</si>
  <si>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</si>
  <si>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</si>
  <si>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</si>
  <si>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</si>
  <si>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</si>
  <si>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</si>
  <si>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</si>
  <si>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</si>
  <si>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</si>
  <si>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</si>
  <si>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</si>
  <si>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</si>
  <si>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</si>
  <si>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</si>
  <si>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</si>
  <si>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</si>
  <si>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</si>
  <si>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</si>
  <si>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</si>
  <si>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</si>
  <si>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</si>
  <si>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</si>
  <si>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</si>
  <si>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</si>
  <si>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</si>
  <si>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</si>
  <si>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</si>
  <si>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</si>
  <si>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</si>
  <si>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</si>
  <si>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</si>
  <si>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</si>
  <si>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</si>
  <si>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</si>
  <si>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</si>
  <si>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</si>
  <si>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</si>
  <si>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</si>
  <si>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</si>
  <si>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</si>
  <si>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</si>
  <si>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</si>
  <si>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</si>
  <si>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</si>
  <si>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</si>
  <si>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</si>
  <si>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</si>
  <si>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</si>
  <si>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</si>
  <si>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</si>
  <si>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</si>
  <si>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</si>
  <si>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</si>
  <si>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</si>
  <si>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</si>
  <si>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</si>
  <si>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</si>
  <si>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</si>
  <si>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</si>
  <si>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</si>
  <si>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</si>
  <si>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</si>
  <si>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</si>
  <si>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</si>
  <si>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</si>
  <si>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</si>
  <si>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</si>
  <si>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</si>
  <si>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</si>
  <si>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</si>
  <si>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</si>
  <si>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</si>
  <si>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</si>
  <si>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</si>
  <si>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</si>
  <si>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</si>
  <si>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</si>
  <si>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</si>
  <si>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</si>
  <si>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</si>
  <si>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</si>
  <si>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</si>
  <si>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</si>
  <si>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</si>
  <si>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</si>
  <si>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</si>
  <si>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</si>
  <si>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</si>
  <si>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</si>
  <si>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</si>
  <si>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</si>
  <si>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</si>
  <si>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</si>
  <si>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</si>
  <si>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</si>
  <si>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</si>
  <si>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</si>
  <si>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</si>
  <si>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</si>
  <si>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</si>
  <si>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</si>
  <si>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</si>
  <si>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</si>
  <si>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</si>
  <si>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</si>
  <si>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</si>
  <si>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</si>
  <si>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</si>
  <si>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</si>
  <si>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</si>
  <si>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</si>
  <si>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</si>
  <si>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</si>
  <si>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</si>
  <si>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</si>
  <si>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</si>
  <si>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</si>
  <si>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</si>
  <si>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</si>
  <si>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</si>
  <si>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</si>
  <si>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</si>
  <si>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</si>
  <si>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</si>
  <si>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</si>
  <si>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</si>
  <si>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</si>
  <si>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</si>
  <si>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</si>
  <si>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</si>
  <si>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</si>
  <si>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</si>
  <si>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</si>
  <si>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</si>
  <si>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</si>
  <si>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</si>
  <si>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</si>
  <si>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</si>
  <si>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</si>
  <si>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</si>
  <si>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</si>
  <si>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</si>
  <si>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</si>
  <si>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</si>
  <si>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</si>
  <si>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</si>
  <si>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</si>
  <si>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</si>
  <si>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</si>
  <si>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</si>
  <si>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</si>
  <si>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</si>
  <si>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</si>
  <si>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</si>
  <si>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</si>
  <si>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</si>
  <si>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</si>
  <si>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</si>
  <si>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</si>
  <si>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</si>
  <si>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</si>
  <si>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</si>
  <si>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</si>
  <si>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</si>
  <si>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</si>
  <si>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</si>
  <si>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</si>
  <si>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</si>
  <si>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</si>
  <si>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</si>
  <si>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</si>
  <si>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</si>
  <si>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</si>
  <si>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</si>
  <si>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</si>
  <si>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</si>
  <si>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</si>
  <si>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</si>
  <si>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</si>
  <si>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</si>
  <si>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</si>
  <si>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</si>
  <si>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</si>
  <si>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</si>
  <si>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</si>
  <si>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</si>
  <si>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</si>
  <si>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</si>
  <si>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</si>
  <si>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</si>
  <si>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</si>
  <si>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</si>
  <si>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</si>
  <si>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</si>
  <si>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</si>
  <si>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</si>
  <si>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</si>
  <si>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</si>
  <si>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</si>
  <si>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</si>
  <si>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</si>
  <si>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</si>
  <si>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</si>
  <si>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</si>
  <si>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</si>
  <si>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</si>
  <si>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</si>
  <si>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</si>
  <si>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</si>
  <si>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</si>
  <si>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</si>
  <si>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</si>
  <si>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</si>
  <si>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</si>
  <si>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</si>
  <si>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</si>
  <si>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</si>
  <si>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</si>
  <si>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</si>
  <si>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</si>
  <si>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</si>
  <si>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</si>
  <si>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</si>
  <si>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</si>
  <si>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</si>
  <si>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</si>
  <si>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</si>
  <si>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</si>
  <si>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</si>
  <si>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</si>
  <si>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</si>
  <si>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</si>
  <si>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</si>
  <si>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</si>
  <si>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</si>
  <si>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</si>
  <si>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</si>
  <si>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</si>
  <si>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</si>
  <si>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</si>
  <si>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</si>
  <si>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</si>
  <si>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</si>
  <si>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</si>
  <si>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</si>
  <si>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</si>
  <si>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</si>
  <si>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</si>
  <si>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</si>
  <si>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</si>
  <si>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</si>
  <si>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</si>
  <si>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</si>
  <si>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</si>
  <si>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</si>
  <si>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</si>
  <si>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</si>
  <si>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</si>
  <si>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</si>
  <si>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</si>
  <si>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</si>
  <si>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</si>
  <si>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</si>
  <si>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</si>
  <si>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</si>
  <si>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</si>
  <si>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</si>
  <si>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</si>
  <si>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</si>
  <si>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</si>
  <si>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</si>
  <si>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</si>
  <si>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</si>
  <si>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</si>
  <si>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</si>
  <si>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</si>
  <si>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</si>
  <si>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</si>
  <si>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</si>
  <si>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</si>
  <si>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</si>
  <si>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</si>
  <si>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</si>
  <si>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</si>
  <si>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</si>
  <si>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</si>
  <si>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</si>
  <si>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</si>
  <si>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</si>
  <si>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</si>
  <si>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</si>
  <si>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</si>
  <si>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</si>
  <si>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</si>
  <si>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</si>
  <si>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</si>
  <si>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</si>
  <si>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</si>
  <si>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</si>
  <si>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</si>
  <si>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</si>
  <si>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</si>
  <si>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</si>
  <si>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</si>
  <si>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</si>
  <si>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</si>
  <si>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</si>
  <si>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</si>
  <si>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</si>
  <si>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</si>
  <si>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</si>
  <si>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</si>
  <si>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</si>
  <si>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</si>
  <si>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</si>
  <si>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</si>
  <si>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</si>
  <si>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</si>
  <si>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</si>
  <si>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</si>
  <si>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</si>
  <si>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</si>
  <si>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</si>
  <si>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</si>
  <si>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</si>
  <si>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</si>
  <si>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</si>
  <si>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</si>
  <si>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</si>
  <si>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</si>
  <si>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</si>
  <si>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</si>
  <si>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</si>
  <si>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</si>
  <si>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</si>
  <si>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</si>
  <si>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</si>
  <si>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</si>
  <si>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</si>
  <si>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</si>
  <si>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</si>
  <si>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</si>
  <si>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</si>
  <si>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</si>
  <si>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</si>
  <si>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</si>
  <si>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</si>
  <si>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</si>
  <si>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</si>
  <si>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</si>
  <si>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</si>
  <si>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</si>
  <si>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</si>
  <si>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</si>
  <si>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</si>
  <si>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</si>
  <si>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</si>
  <si>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</si>
  <si>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</si>
  <si>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</si>
  <si>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</si>
  <si>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</si>
  <si>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</si>
  <si>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</si>
  <si>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</si>
  <si>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</si>
  <si>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</si>
  <si>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</si>
  <si>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</si>
  <si>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</si>
  <si>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</si>
  <si>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</si>
  <si>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</si>
  <si>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</si>
  <si>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</si>
  <si>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</si>
  <si>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</si>
  <si>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</si>
  <si>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</si>
  <si>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</si>
  <si>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</si>
  <si>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</si>
  <si>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</si>
  <si>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</si>
  <si>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</si>
  <si>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</si>
  <si>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</si>
  <si>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</si>
  <si>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</si>
  <si>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</si>
  <si>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</si>
  <si>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</si>
  <si>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</si>
  <si>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</si>
  <si>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</si>
  <si>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</si>
  <si>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</si>
  <si>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</si>
  <si>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</si>
  <si>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</si>
  <si>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</si>
  <si>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</si>
  <si>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</si>
  <si>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</si>
  <si>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</si>
  <si>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</si>
  <si>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</si>
  <si>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</si>
  <si>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</si>
  <si>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</si>
  <si>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</si>
  <si>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</si>
  <si>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</si>
  <si>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</si>
  <si>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</si>
  <si>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</si>
  <si>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</si>
  <si>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</si>
  <si>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</si>
  <si>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</si>
  <si>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</si>
  <si>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</si>
  <si>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</si>
  <si>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</si>
  <si>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</si>
  <si>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</si>
  <si>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</si>
  <si>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</si>
  <si>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</si>
  <si>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</si>
  <si>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</si>
  <si>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</si>
  <si>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</si>
  <si>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</si>
  <si>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</si>
  <si>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</si>
  <si>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</si>
  <si>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</si>
  <si>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</si>
  <si>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</si>
  <si>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</si>
  <si>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</si>
  <si>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</si>
  <si>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</si>
  <si>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</si>
  <si>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</si>
  <si>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</si>
  <si>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</si>
  <si>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</si>
  <si>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</si>
  <si>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</si>
  <si>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</si>
  <si>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</si>
  <si>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</si>
  <si>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</si>
  <si>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</si>
  <si>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</si>
  <si>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</si>
  <si>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</si>
  <si>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</si>
  <si>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</si>
  <si>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</si>
  <si>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</si>
  <si>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</si>
  <si>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</si>
  <si>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</si>
  <si>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</si>
  <si>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</si>
  <si>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</si>
  <si>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</si>
  <si>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</si>
  <si>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</si>
  <si>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</si>
  <si>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</si>
  <si>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</si>
  <si>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</si>
  <si>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</si>
  <si>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</si>
  <si>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</si>
  <si>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</si>
  <si>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</si>
  <si>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</si>
  <si>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</si>
  <si>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</si>
  <si>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</si>
  <si>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</si>
  <si>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</si>
  <si>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</si>
  <si>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</si>
  <si>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</si>
  <si>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</si>
  <si>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</si>
  <si>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</si>
  <si>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</si>
  <si>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</si>
  <si>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</si>
  <si>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</si>
  <si>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</si>
  <si>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</si>
  <si>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</si>
  <si>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</si>
  <si>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</si>
  <si>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</si>
  <si>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</si>
  <si>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</si>
  <si>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</si>
  <si>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</si>
  <si>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</si>
  <si>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</si>
  <si>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</si>
  <si>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</si>
  <si>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</si>
  <si>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</si>
  <si>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</si>
  <si>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</si>
  <si>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</si>
  <si>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</si>
  <si>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</si>
  <si>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</si>
  <si>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</si>
  <si>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</si>
  <si>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</si>
  <si>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</si>
  <si>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</si>
  <si>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</si>
  <si>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</si>
  <si>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</si>
  <si>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</si>
  <si>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</si>
  <si>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</si>
  <si>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</si>
  <si>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</si>
  <si>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</si>
  <si>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</si>
  <si>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</si>
  <si>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</si>
  <si>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</si>
  <si>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</si>
  <si>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</si>
  <si>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</si>
  <si>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</si>
  <si>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</si>
  <si>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</si>
  <si>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</si>
  <si>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</si>
  <si>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</si>
  <si>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</si>
  <si>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</si>
  <si>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</si>
  <si>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</si>
  <si>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</si>
  <si>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</si>
  <si>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</si>
  <si>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</si>
  <si>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</si>
  <si>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</si>
  <si>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</si>
  <si>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</si>
  <si>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</si>
  <si>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</si>
  <si>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</si>
  <si>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</si>
  <si>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</si>
  <si>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</si>
  <si>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</si>
  <si>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</si>
  <si>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</si>
  <si>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</si>
  <si>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</si>
  <si>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</si>
  <si>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</si>
  <si>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</si>
  <si>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</si>
  <si>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</si>
  <si>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</si>
  <si>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</si>
  <si>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</si>
  <si>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</si>
  <si>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</si>
  <si>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</si>
  <si>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</si>
  <si>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</si>
  <si>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</si>
  <si>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</si>
  <si>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</si>
  <si>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</si>
  <si>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</si>
  <si>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</si>
  <si>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</si>
  <si>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</si>
  <si>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</si>
  <si>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</si>
  <si>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</si>
  <si>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</si>
  <si>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</si>
  <si>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</si>
  <si>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</si>
  <si>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</si>
  <si>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</si>
  <si>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</si>
  <si>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</si>
  <si>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</si>
  <si>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</si>
  <si>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</si>
  <si>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</si>
  <si>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</si>
  <si>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</si>
  <si>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</si>
  <si>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</si>
  <si>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</si>
  <si>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</si>
  <si>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</si>
  <si>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</si>
  <si>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</si>
  <si>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</si>
  <si>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</si>
  <si>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</si>
  <si>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</si>
  <si>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</si>
  <si>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</si>
  <si>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</si>
  <si>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</si>
  <si>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</si>
  <si>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</si>
  <si>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</si>
  <si>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</si>
  <si>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</si>
  <si>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</si>
  <si>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</si>
  <si>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</si>
  <si>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</si>
  <si>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</si>
  <si>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</si>
  <si>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</si>
  <si>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</si>
  <si>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</si>
  <si>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</si>
  <si>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</si>
  <si>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</si>
  <si>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</si>
  <si>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</si>
  <si>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</si>
  <si>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</si>
  <si>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</si>
  <si>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</si>
  <si>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</si>
  <si>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</si>
  <si>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</si>
  <si>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</si>
  <si>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</si>
  <si>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</si>
  <si>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</si>
  <si>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</si>
  <si>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</si>
  <si>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</si>
  <si>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</si>
  <si>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</si>
  <si>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</si>
  <si>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</si>
  <si>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</si>
  <si>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</si>
  <si>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</si>
  <si>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</si>
  <si>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</si>
  <si>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</si>
  <si>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</si>
  <si>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</si>
  <si>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</si>
  <si>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</si>
  <si>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</si>
  <si>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</si>
  <si>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</si>
  <si>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</si>
  <si>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</si>
  <si>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</si>
  <si>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</si>
  <si>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</si>
  <si>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</si>
  <si>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</si>
  <si>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</si>
  <si>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</si>
  <si>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</si>
  <si>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</si>
  <si>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</si>
  <si>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</si>
  <si>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</si>
  <si>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</si>
  <si>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</si>
  <si>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</si>
  <si>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</si>
  <si>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</si>
  <si>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</si>
  <si>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</si>
  <si>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</si>
  <si>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</si>
  <si>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</si>
  <si>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</si>
  <si>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</si>
  <si>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</si>
  <si>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</si>
  <si>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</si>
  <si>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</si>
  <si>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</si>
  <si>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</si>
  <si>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</si>
  <si>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</si>
  <si>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</si>
  <si>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</si>
  <si>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</si>
  <si>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</si>
  <si>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</si>
  <si>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</si>
  <si>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</si>
  <si>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</si>
  <si>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</si>
  <si>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</si>
  <si>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</si>
  <si>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</si>
  <si>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</si>
  <si>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</si>
  <si>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</si>
  <si>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</si>
  <si>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</si>
  <si>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</si>
  <si>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</si>
  <si>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</si>
  <si>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</si>
  <si>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</si>
  <si>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</si>
  <si>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</si>
  <si>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</si>
  <si>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</si>
  <si>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</si>
  <si>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</si>
  <si>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</si>
  <si>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</si>
  <si>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</si>
  <si>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</si>
  <si>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</si>
  <si>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</si>
  <si>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</si>
  <si>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</si>
  <si>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</si>
  <si>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</si>
  <si>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</si>
  <si>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</si>
  <si>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</si>
  <si>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</si>
  <si>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</si>
  <si>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</si>
  <si>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</si>
  <si>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</si>
  <si>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</si>
  <si>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</si>
  <si>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</si>
  <si>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</si>
  <si>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</si>
  <si>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</si>
  <si>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</si>
  <si>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</si>
  <si>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</si>
  <si>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</si>
  <si>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</si>
  <si>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</si>
  <si>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</si>
  <si>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</si>
  <si>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</si>
  <si>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</si>
  <si>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</si>
  <si>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</si>
  <si>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</si>
  <si>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</si>
  <si>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</si>
  <si>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</si>
  <si>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</si>
  <si>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</si>
  <si>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</si>
  <si>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</si>
  <si>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</si>
  <si>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</si>
  <si>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</si>
  <si>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</si>
  <si>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</si>
  <si>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</si>
  <si>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</si>
  <si>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</si>
  <si>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</si>
  <si>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</si>
  <si>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</si>
  <si>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</si>
  <si>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</si>
  <si>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</si>
  <si>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</si>
  <si>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</si>
  <si>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</si>
  <si>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</si>
  <si>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</si>
  <si>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</si>
  <si>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</si>
  <si>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</si>
  <si>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</si>
  <si>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</si>
  <si>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</si>
  <si>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</si>
  <si>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</si>
  <si>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</si>
  <si>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</si>
  <si>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</si>
  <si>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</si>
  <si>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</si>
  <si>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</si>
  <si>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</si>
  <si>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</si>
  <si>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</si>
  <si>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</si>
  <si>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</si>
  <si>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</si>
  <si>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</si>
  <si>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</si>
  <si>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</si>
  <si>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</si>
  <si>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</si>
  <si>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</si>
  <si>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</si>
  <si>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</si>
  <si>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</si>
  <si>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</si>
  <si>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</si>
  <si>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</si>
  <si>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</si>
  <si>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</si>
  <si>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</si>
  <si>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</si>
  <si>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</si>
  <si>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</si>
  <si>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</si>
  <si>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</si>
  <si>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</si>
  <si>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</si>
  <si>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</si>
  <si>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</si>
  <si>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</si>
  <si>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</si>
  <si>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</si>
  <si>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</si>
  <si>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</si>
  <si>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</si>
  <si>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</si>
  <si>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</si>
  <si>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</si>
  <si>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</si>
  <si>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</si>
  <si>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</si>
  <si>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</si>
  <si>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</si>
  <si>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</si>
  <si>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</si>
  <si>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</si>
  <si>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</si>
  <si>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</si>
  <si>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</si>
  <si>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</si>
  <si>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</si>
  <si>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</si>
  <si>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</si>
  <si>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</si>
  <si>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</si>
  <si>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</si>
  <si>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</si>
  <si>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</si>
  <si>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</si>
  <si>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</si>
  <si>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</si>
  <si>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</si>
  <si>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</si>
  <si>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</si>
  <si>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</si>
  <si>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</si>
  <si>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</si>
  <si>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</si>
  <si>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</si>
  <si>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</si>
  <si>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</si>
  <si>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</si>
  <si>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</si>
  <si>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</si>
  <si>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</si>
  <si>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</si>
  <si>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</si>
  <si>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</si>
  <si>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</si>
  <si>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</si>
  <si>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</si>
  <si>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</si>
  <si>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</si>
  <si>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</si>
  <si>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</si>
  <si>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</si>
  <si>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</si>
  <si>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</si>
  <si>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</si>
  <si>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</si>
  <si>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</si>
  <si>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</si>
  <si>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</si>
  <si>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</si>
  <si>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</si>
  <si>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</si>
  <si>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</si>
  <si>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</si>
  <si>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</si>
  <si>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</si>
  <si>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</si>
  <si>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</si>
  <si>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</si>
  <si>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</si>
  <si>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</si>
  <si>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</si>
  <si>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</si>
  <si>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</si>
  <si>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</si>
  <si>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</si>
  <si>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</si>
  <si>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</si>
  <si>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</si>
  <si>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</si>
  <si>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</si>
  <si>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</si>
  <si>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</si>
  <si>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</si>
  <si>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</si>
  <si>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</si>
  <si>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</si>
  <si>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</si>
  <si>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</si>
  <si>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</si>
  <si>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</si>
  <si>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</si>
  <si>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</si>
  <si>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</si>
  <si>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</si>
  <si>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</si>
  <si>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</si>
  <si>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</si>
  <si>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</si>
  <si>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</si>
  <si>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</si>
  <si>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</si>
  <si>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</si>
  <si>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</si>
  <si>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</si>
  <si>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</si>
  <si>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</si>
  <si>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</si>
  <si>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</si>
  <si>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</si>
  <si>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</si>
  <si>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</si>
  <si>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</si>
  <si>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</si>
  <si>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</si>
  <si>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</si>
  <si>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</si>
  <si>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</si>
  <si>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</si>
  <si>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</si>
  <si>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</si>
  <si>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</si>
  <si>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</si>
  <si>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</si>
  <si>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</si>
  <si>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</si>
  <si>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</si>
  <si>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</si>
  <si>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</si>
  <si>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</si>
  <si>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</si>
  <si>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</si>
  <si>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</si>
  <si>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</si>
  <si>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</si>
  <si>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</si>
  <si>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</si>
  <si>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</si>
  <si>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</si>
  <si>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</si>
  <si>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</si>
  <si>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</si>
  <si>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</si>
  <si>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</si>
  <si>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</si>
  <si>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</si>
  <si>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</si>
  <si>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</si>
  <si>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</si>
  <si>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</si>
  <si>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</si>
  <si>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</si>
  <si>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</si>
  <si>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</si>
  <si>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</si>
  <si>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</si>
  <si>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</si>
  <si>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</si>
  <si>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</si>
  <si>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</si>
  <si>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</si>
  <si>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</si>
  <si>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</si>
  <si>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</si>
  <si>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</si>
  <si>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</si>
  <si>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</si>
  <si>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</si>
  <si>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</si>
  <si>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</si>
  <si>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</si>
  <si>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</si>
  <si>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</si>
  <si>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</si>
  <si>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</si>
  <si>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</si>
  <si>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</si>
  <si>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</si>
  <si>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</si>
  <si>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</si>
  <si>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</si>
  <si>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</si>
  <si>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</si>
  <si>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</si>
  <si>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</si>
  <si>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</si>
  <si>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</si>
  <si>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</si>
  <si>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</si>
  <si>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</si>
  <si>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</si>
  <si>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</si>
  <si>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</si>
  <si>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</si>
  <si>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</si>
  <si>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</si>
  <si>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</si>
  <si>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</si>
  <si>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</si>
  <si>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</si>
  <si>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</si>
  <si>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</si>
  <si>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</si>
  <si>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</si>
  <si>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</si>
  <si>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</si>
  <si>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</si>
  <si>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</si>
  <si>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</si>
  <si>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</si>
  <si>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</si>
  <si>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</si>
  <si>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</si>
  <si>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</si>
  <si>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</si>
  <si>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</si>
  <si>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</si>
  <si>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</si>
  <si>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</si>
  <si>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</si>
  <si>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</si>
  <si>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</si>
  <si>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</si>
  <si>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</si>
  <si>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</si>
  <si>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</si>
  <si>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</si>
  <si>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</si>
  <si>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</si>
  <si>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</si>
  <si>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</si>
  <si>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</si>
  <si>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</si>
  <si>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</si>
  <si>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</si>
  <si>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</si>
  <si>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</si>
  <si>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</si>
  <si>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</si>
  <si>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</si>
  <si>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</si>
  <si>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</si>
  <si>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</si>
  <si>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</si>
  <si>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</si>
  <si>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</si>
  <si>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</si>
  <si>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</si>
  <si>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</si>
  <si>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</si>
  <si>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</si>
  <si>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</si>
  <si>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</si>
  <si>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</si>
  <si>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</si>
  <si>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</si>
  <si>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</si>
  <si>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</si>
  <si>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</si>
  <si>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</si>
  <si>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</si>
  <si>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</si>
  <si>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</si>
  <si>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</si>
  <si>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</si>
  <si>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</si>
  <si>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</si>
  <si>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</si>
  <si>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</si>
  <si>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</si>
  <si>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</si>
  <si>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</si>
  <si>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</si>
  <si>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</si>
  <si>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</si>
  <si>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</si>
  <si>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</si>
  <si>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</si>
  <si>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</si>
  <si>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</si>
  <si>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</si>
  <si>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</si>
  <si>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</si>
  <si>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</si>
  <si>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</si>
  <si>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</si>
  <si>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</si>
  <si>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</si>
  <si>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</si>
  <si>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</si>
  <si>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</si>
  <si>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</si>
  <si>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</si>
  <si>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</si>
  <si>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</si>
  <si>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</si>
  <si>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</si>
  <si>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</si>
  <si>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</si>
  <si>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</si>
  <si>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</si>
  <si>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</si>
  <si>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</si>
  <si>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</si>
  <si>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</si>
  <si>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</si>
  <si>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</si>
  <si>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</si>
  <si>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</si>
  <si>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</si>
  <si>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</si>
  <si>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</si>
  <si>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</si>
  <si>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</si>
  <si>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</si>
  <si>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</si>
  <si>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</si>
  <si>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</si>
  <si>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</si>
  <si>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</si>
  <si>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</si>
  <si>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</si>
  <si>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</si>
  <si>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</si>
  <si>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</si>
  <si>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</si>
  <si>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</si>
  <si>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</si>
  <si>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</si>
  <si>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</si>
  <si>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</si>
  <si>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</si>
  <si>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</si>
  <si>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</si>
  <si>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</si>
  <si>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</si>
  <si>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</si>
  <si>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</si>
  <si>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</si>
  <si>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</si>
  <si>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</si>
  <si>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</si>
  <si>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</si>
  <si>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</si>
  <si>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</si>
  <si>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</si>
  <si>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</si>
  <si>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</si>
  <si>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</si>
  <si>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</si>
  <si>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</si>
  <si>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</si>
  <si>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</si>
  <si>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</si>
  <si>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</si>
  <si>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</si>
  <si>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</si>
  <si>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</si>
  <si>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</si>
  <si>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</si>
  <si>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</si>
  <si>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</si>
  <si>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</si>
  <si>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</si>
  <si>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</si>
  <si>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</si>
  <si>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</si>
  <si>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</si>
  <si>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</si>
  <si>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</si>
  <si>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</si>
  <si>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</si>
  <si>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</si>
  <si>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</si>
  <si>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</si>
  <si>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</si>
  <si>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</si>
  <si>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</si>
  <si>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</si>
  <si>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</si>
  <si>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</si>
  <si>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</si>
  <si>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</si>
  <si>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</si>
  <si>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</si>
  <si>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</si>
  <si>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</si>
  <si>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</si>
  <si>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</si>
  <si>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</si>
  <si>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</si>
  <si>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</si>
  <si>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</si>
  <si>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</si>
  <si>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</si>
  <si>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</si>
  <si>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</si>
  <si>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</si>
  <si>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</si>
  <si>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</si>
  <si>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</si>
  <si>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</si>
  <si>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</si>
  <si>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</si>
  <si>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</si>
  <si>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</si>
  <si>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</si>
  <si>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</si>
  <si>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</si>
  <si>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</si>
  <si>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</si>
  <si>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</si>
  <si>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</si>
  <si>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</si>
  <si>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</si>
  <si>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</si>
  <si>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</si>
  <si>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</si>
  <si>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</si>
  <si>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</si>
  <si>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</si>
  <si>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</si>
  <si>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</si>
  <si>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</si>
  <si>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</si>
  <si>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</si>
  <si>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</si>
  <si>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</si>
  <si>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</si>
  <si>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</si>
  <si>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</si>
  <si>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</si>
  <si>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</si>
  <si>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</si>
  <si>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</si>
  <si>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</si>
  <si>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</si>
  <si>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</si>
  <si>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</si>
  <si>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</si>
  <si>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</si>
  <si>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</si>
  <si>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</si>
  <si>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</si>
  <si>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</si>
  <si>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</si>
  <si>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</si>
  <si>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</si>
  <si>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</si>
  <si>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</si>
  <si>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</si>
  <si>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</si>
  <si>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</si>
  <si>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</si>
  <si>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</si>
  <si>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</si>
  <si>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</si>
  <si>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</si>
  <si>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</si>
  <si>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</si>
  <si>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</si>
  <si>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</si>
  <si>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</si>
  <si>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</si>
  <si>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</si>
  <si>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</si>
  <si>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</si>
  <si>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</si>
  <si>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</si>
  <si>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</si>
  <si>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</si>
  <si>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</si>
  <si>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</si>
  <si>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</si>
  <si>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</si>
  <si>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</si>
  <si>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</si>
  <si>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</si>
  <si>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</si>
  <si>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</si>
  <si>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</si>
  <si>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</si>
  <si>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</si>
  <si>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</si>
  <si>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</si>
  <si>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</si>
  <si>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</si>
  <si>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</si>
  <si>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</si>
  <si>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</si>
  <si>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</si>
  <si>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</si>
  <si>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</si>
  <si>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</si>
  <si>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</si>
  <si>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</si>
  <si>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</si>
  <si>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</si>
  <si>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</si>
  <si>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</si>
  <si>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</si>
  <si>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</si>
  <si>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</si>
  <si>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</si>
  <si>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</si>
  <si>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</si>
  <si>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</si>
  <si>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</si>
  <si>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</si>
  <si>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</si>
  <si>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</si>
  <si>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</si>
  <si>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</si>
  <si>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</si>
  <si>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</si>
  <si>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</si>
  <si>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</si>
  <si>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</si>
  <si>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</si>
  <si>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</si>
  <si>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</si>
  <si>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</si>
  <si>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</si>
  <si>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</si>
  <si>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</si>
  <si>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</si>
  <si>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</si>
  <si>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</si>
  <si>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</si>
  <si>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</si>
  <si>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</si>
  <si>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</si>
  <si>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</si>
  <si>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</si>
  <si>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</si>
  <si>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</si>
  <si>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</si>
  <si>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</si>
  <si>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</si>
  <si>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</si>
  <si>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</si>
  <si>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</si>
  <si>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</si>
  <si>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</si>
  <si>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</si>
  <si>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</si>
  <si>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</si>
  <si>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</si>
  <si>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</si>
  <si>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</si>
  <si>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</si>
  <si>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</si>
  <si>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</si>
  <si>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</si>
  <si>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</si>
  <si>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</si>
  <si>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</si>
  <si>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</si>
  <si>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</si>
  <si>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</si>
  <si>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</si>
  <si>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</si>
  <si>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</si>
  <si>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</si>
  <si>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</si>
  <si>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</si>
  <si>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</si>
  <si>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</si>
  <si>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</si>
  <si>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</si>
  <si>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</si>
  <si>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</si>
  <si>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</si>
  <si>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</si>
  <si>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</si>
  <si>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</si>
  <si>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</si>
  <si>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</si>
  <si>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</si>
  <si>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</si>
  <si>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</si>
  <si>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</si>
  <si>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</si>
  <si>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</si>
  <si>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</si>
  <si>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</si>
  <si>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</si>
  <si>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</si>
  <si>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</si>
  <si>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</si>
  <si>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</si>
  <si>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</si>
  <si>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</si>
  <si>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</si>
  <si>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</si>
  <si>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</si>
  <si>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</si>
  <si>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</si>
  <si>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</si>
  <si>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</si>
  <si>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</si>
  <si>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</si>
  <si>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</si>
  <si>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</si>
  <si>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</si>
  <si>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</si>
  <si>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</si>
  <si>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</si>
  <si>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</si>
  <si>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</si>
  <si>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</si>
  <si>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</si>
  <si>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</si>
  <si>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</si>
  <si>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</si>
  <si>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</si>
  <si>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</si>
  <si>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</si>
  <si>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</si>
  <si>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</si>
  <si>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</si>
  <si>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</si>
  <si>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</si>
  <si>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</si>
  <si>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</si>
  <si>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</si>
  <si>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</si>
  <si>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</si>
  <si>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</si>
  <si>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</si>
  <si>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</si>
  <si>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</si>
  <si>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</si>
  <si>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</si>
  <si>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</si>
  <si>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</si>
  <si>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</si>
  <si>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</si>
  <si>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</si>
  <si>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</si>
  <si>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</si>
  <si>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</si>
  <si>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</si>
  <si>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</si>
  <si>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</si>
  <si>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</si>
  <si>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</si>
  <si>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</si>
  <si>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</si>
  <si>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</si>
  <si>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</si>
  <si>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</si>
  <si>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</si>
  <si>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</si>
  <si>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</si>
  <si>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</si>
  <si>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</si>
  <si>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</si>
  <si>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</si>
  <si>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</si>
  <si>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</si>
  <si>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</si>
  <si>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</si>
  <si>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</si>
  <si>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</si>
  <si>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</si>
  <si>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</si>
  <si>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</si>
  <si>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</si>
  <si>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</si>
  <si>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</si>
  <si>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</si>
  <si>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</si>
  <si>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</si>
  <si>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</si>
  <si>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</si>
  <si>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</si>
  <si>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</si>
  <si>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</si>
  <si>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</si>
  <si>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</si>
  <si>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</si>
  <si>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</si>
  <si>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</si>
  <si>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</si>
  <si>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</si>
  <si>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</si>
  <si>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</si>
  <si>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</si>
  <si>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</si>
  <si>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</si>
  <si>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</si>
  <si>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</si>
  <si>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</si>
  <si>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</si>
  <si>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</si>
  <si>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</si>
  <si>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</si>
  <si>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</si>
  <si>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</si>
  <si>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</si>
  <si>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</si>
  <si>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</si>
  <si>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</si>
  <si>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</si>
  <si>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</si>
  <si>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</si>
  <si>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</si>
  <si>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</si>
  <si>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</si>
  <si>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</si>
  <si>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</si>
  <si>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</si>
  <si>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</si>
  <si>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</si>
  <si>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</si>
  <si>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</si>
  <si>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</si>
  <si>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</si>
  <si>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</si>
  <si>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</si>
  <si>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</si>
  <si>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</si>
  <si>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</si>
  <si>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</si>
  <si>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</si>
  <si>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</si>
  <si>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</si>
  <si>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</si>
  <si>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</si>
  <si>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</si>
  <si>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</si>
  <si>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</si>
  <si>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</si>
  <si>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</si>
  <si>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</si>
  <si>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</si>
  <si>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</si>
  <si>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</si>
  <si>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</si>
  <si>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</si>
  <si>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</si>
  <si>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</si>
  <si>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</si>
  <si>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</si>
  <si>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</si>
  <si>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</si>
  <si>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</si>
  <si>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</si>
  <si>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</si>
  <si>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</si>
  <si>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</si>
  <si>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</si>
  <si>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</si>
  <si>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</si>
  <si>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</si>
  <si>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</si>
  <si>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</si>
  <si>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</si>
  <si>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</si>
  <si>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</si>
  <si>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</si>
  <si>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</si>
  <si>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</si>
  <si>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</si>
  <si>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</si>
  <si>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</si>
  <si>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</si>
  <si>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</si>
  <si>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</si>
  <si>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</si>
  <si>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</si>
  <si>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</si>
  <si>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</si>
  <si>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</si>
  <si>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</si>
  <si>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</si>
  <si>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</si>
  <si>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</si>
  <si>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</si>
  <si>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</si>
  <si>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</si>
  <si>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</si>
  <si>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</si>
  <si>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</si>
  <si>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</si>
  <si>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</si>
  <si>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</si>
  <si>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</si>
  <si>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</si>
  <si>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</si>
  <si>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</si>
  <si>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</si>
  <si>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</si>
  <si>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</si>
  <si>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</si>
  <si>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</si>
  <si>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</si>
  <si>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</si>
  <si>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</si>
  <si>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</si>
  <si>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</si>
  <si>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</si>
  <si>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</si>
  <si>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</si>
  <si>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</si>
  <si>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</si>
  <si>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</si>
  <si>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</si>
  <si>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</si>
  <si>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</si>
  <si>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</si>
  <si>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</si>
  <si>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</si>
  <si>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</si>
  <si>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</si>
  <si>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</si>
  <si>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</si>
  <si>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</si>
  <si>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</si>
  <si>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</si>
  <si>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</si>
  <si>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</si>
  <si>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</si>
  <si>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</si>
  <si>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</si>
  <si>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</si>
  <si>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</si>
  <si>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</si>
  <si>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</si>
  <si>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</si>
  <si>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</si>
  <si>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</si>
  <si>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</si>
  <si>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</si>
  <si>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</si>
  <si>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</si>
  <si>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</si>
  <si>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</si>
  <si>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</si>
  <si>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</si>
  <si>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</si>
  <si>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</si>
  <si>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</si>
  <si>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</si>
  <si>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</si>
  <si>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</si>
  <si>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</si>
  <si>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</si>
  <si>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</si>
  <si>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</si>
  <si>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</si>
  <si>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</si>
  <si>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</si>
  <si>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</si>
  <si>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</si>
  <si>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</si>
  <si>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</si>
  <si>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</si>
  <si>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</si>
  <si>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</si>
  <si>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</si>
  <si>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</si>
  <si>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</si>
  <si>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</si>
  <si>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</si>
  <si>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</si>
  <si>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</si>
  <si>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</si>
  <si>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</si>
  <si>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</si>
  <si>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</si>
  <si>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</si>
  <si>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</si>
  <si>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</si>
  <si>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</si>
  <si>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</si>
  <si>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</si>
  <si>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</si>
  <si>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</si>
  <si>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</si>
  <si>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</si>
  <si>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</si>
  <si>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</si>
  <si>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</si>
  <si>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</si>
  <si>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</si>
  <si>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</si>
  <si>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</si>
  <si>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</si>
  <si>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</si>
  <si>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</si>
  <si>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</si>
  <si>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</si>
  <si>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</si>
  <si>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</si>
  <si>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</si>
  <si>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</si>
  <si>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</si>
  <si>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</si>
  <si>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</si>
  <si>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</si>
  <si>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</si>
  <si>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</si>
  <si>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</si>
  <si>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</si>
  <si>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</si>
  <si>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</si>
  <si>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</si>
  <si>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</si>
  <si>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</si>
  <si>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</si>
  <si>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</si>
  <si>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</si>
  <si>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</si>
  <si>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</si>
  <si>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</si>
  <si>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</si>
  <si>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</si>
  <si>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</si>
  <si>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</si>
  <si>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</si>
  <si>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</si>
  <si>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</si>
  <si>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</si>
  <si>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</si>
  <si>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</si>
  <si>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</si>
  <si>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</si>
  <si>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</si>
  <si>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</si>
  <si>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</si>
  <si>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</si>
  <si>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</si>
  <si>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</si>
  <si>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</si>
  <si>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</si>
  <si>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</si>
  <si>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</si>
  <si>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</si>
  <si>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</si>
  <si>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</si>
  <si>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</si>
  <si>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</si>
  <si>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</si>
  <si>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</si>
  <si>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</si>
  <si>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</si>
  <si>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</si>
  <si>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</si>
  <si>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</si>
  <si>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</si>
  <si>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</si>
  <si>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</si>
  <si>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</si>
  <si>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</si>
  <si>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</si>
  <si>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</si>
  <si>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</si>
  <si>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</si>
  <si>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</si>
  <si>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</si>
  <si>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</si>
  <si>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</si>
  <si>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</si>
  <si>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</si>
  <si>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</si>
  <si>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</si>
  <si>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</si>
  <si>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</si>
  <si>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</si>
  <si>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</si>
  <si>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</si>
  <si>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</si>
  <si>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</si>
  <si>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</si>
  <si>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</si>
  <si>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</si>
  <si>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</si>
  <si>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</si>
  <si>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</si>
  <si>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</si>
  <si>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</si>
  <si>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</si>
  <si>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</si>
  <si>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</si>
  <si>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</si>
  <si>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</si>
  <si>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</si>
  <si>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</si>
  <si>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</si>
  <si>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</si>
  <si>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</si>
  <si>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</si>
  <si>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</si>
  <si>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</si>
  <si>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</si>
  <si>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</si>
  <si>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</si>
  <si>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</si>
  <si>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</si>
  <si>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</si>
  <si>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</si>
  <si>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</si>
  <si>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</si>
  <si>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</si>
  <si>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</si>
  <si>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</si>
  <si>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</si>
  <si>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</si>
  <si>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</si>
  <si>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</si>
  <si>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</si>
  <si>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</si>
  <si>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</si>
  <si>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</si>
  <si>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</si>
  <si>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</si>
  <si>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</si>
  <si>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</si>
  <si>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</si>
  <si>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</si>
  <si>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</si>
  <si>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</si>
  <si>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</si>
  <si>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</si>
  <si>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</si>
  <si>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</si>
  <si>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</si>
  <si>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</si>
  <si>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</si>
  <si>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</si>
  <si>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</si>
  <si>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</si>
  <si>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</si>
  <si>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</si>
  <si>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</si>
  <si>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</si>
  <si>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</si>
  <si>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</si>
  <si>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</si>
  <si>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</si>
  <si>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</si>
  <si>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</si>
  <si>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</si>
  <si>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</si>
  <si>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</si>
  <si>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</si>
  <si>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</si>
  <si>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</si>
  <si>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</si>
  <si>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</si>
  <si>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</si>
  <si>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</si>
  <si>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</si>
  <si>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</si>
  <si>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</si>
  <si>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</si>
  <si>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</si>
  <si>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</si>
  <si>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</si>
  <si>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</si>
  <si>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</si>
  <si>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</si>
  <si>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</si>
  <si>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</si>
  <si>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</si>
  <si>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</si>
  <si>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</si>
  <si>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</si>
  <si>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</si>
  <si>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</si>
  <si>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</si>
  <si>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</si>
  <si>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</si>
  <si>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</si>
  <si>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</si>
  <si>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</si>
  <si>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</si>
  <si>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</si>
  <si>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</si>
  <si>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</si>
  <si>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</si>
  <si>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</si>
  <si>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</si>
  <si>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</si>
  <si>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</si>
  <si>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</si>
  <si>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</si>
  <si>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</si>
  <si>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</si>
  <si>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</si>
  <si>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</si>
  <si>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</si>
  <si>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</si>
  <si>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</si>
  <si>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</si>
  <si>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</si>
  <si>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</si>
  <si>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</si>
  <si>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</si>
  <si>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</si>
  <si>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</si>
  <si>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</si>
  <si>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</si>
  <si>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</si>
  <si>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</si>
  <si>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</si>
  <si>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</si>
  <si>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</si>
  <si>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</si>
  <si>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</si>
  <si>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</si>
  <si>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</si>
  <si>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</si>
  <si>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</si>
  <si>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</si>
  <si>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</si>
  <si>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</si>
  <si>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</si>
  <si>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</si>
  <si>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</si>
  <si>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</si>
  <si>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</si>
  <si>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</si>
  <si>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</si>
  <si>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</si>
  <si>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</si>
  <si>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</si>
  <si>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</si>
  <si>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</si>
  <si>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</si>
  <si>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</si>
  <si>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</si>
  <si>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</si>
  <si>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</si>
  <si>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</si>
  <si>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</si>
  <si>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</si>
  <si>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</si>
  <si>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</si>
  <si>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</si>
  <si>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</si>
  <si>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</si>
  <si>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</si>
  <si>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</si>
  <si>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</si>
  <si>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</si>
  <si>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</si>
  <si>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</si>
  <si>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</si>
  <si>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</si>
  <si>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</si>
  <si>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</si>
  <si>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</si>
  <si>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</si>
  <si>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</si>
  <si>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</si>
  <si>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</si>
  <si>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</si>
  <si>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</si>
  <si>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</si>
  <si>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</si>
  <si>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</si>
  <si>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</si>
  <si>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</si>
  <si>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</si>
  <si>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</si>
  <si>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</si>
  <si>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</si>
  <si>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</si>
  <si>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</si>
  <si>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</si>
  <si>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</si>
  <si>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</si>
  <si>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</si>
  <si>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</si>
  <si>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</si>
  <si>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</si>
  <si>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</si>
  <si>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</si>
  <si>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</si>
  <si>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</si>
  <si>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</si>
  <si>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</si>
  <si>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</si>
  <si>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</si>
  <si>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</si>
  <si>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</si>
  <si>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</si>
  <si>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</si>
  <si>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</si>
  <si>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</si>
  <si>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</si>
  <si>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</si>
  <si>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</si>
  <si>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</si>
  <si>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</si>
  <si>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</si>
  <si>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</si>
  <si>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</si>
  <si>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</si>
  <si>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</si>
  <si>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</si>
  <si>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</si>
  <si>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</si>
  <si>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</si>
  <si>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</si>
  <si>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</si>
  <si>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</si>
  <si>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</si>
  <si>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</si>
  <si>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</si>
  <si>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</si>
  <si>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</si>
  <si>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</si>
  <si>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</si>
  <si>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</si>
  <si>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</si>
  <si>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</si>
  <si>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</si>
  <si>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</si>
  <si>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</si>
  <si>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</si>
  <si>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</si>
  <si>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</si>
  <si>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</si>
  <si>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</si>
  <si>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</si>
  <si>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</si>
  <si>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</si>
  <si>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</si>
  <si>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</si>
  <si>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</si>
  <si>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</si>
  <si>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</si>
  <si>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</si>
  <si>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</si>
  <si>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</si>
  <si>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</si>
  <si>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</si>
  <si>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</si>
  <si>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</si>
  <si>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</si>
  <si>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</si>
  <si>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</si>
  <si>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</si>
  <si>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</si>
  <si>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</si>
  <si>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</si>
  <si>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</si>
  <si>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</si>
  <si>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</si>
  <si>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</si>
  <si>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</si>
  <si>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</si>
  <si>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</si>
  <si>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</si>
  <si>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</si>
  <si>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</si>
  <si>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</si>
  <si>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</si>
  <si>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</si>
  <si>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</si>
  <si>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</si>
  <si>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</si>
  <si>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</si>
  <si>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</si>
  <si>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</si>
  <si>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</si>
  <si>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</si>
  <si>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</si>
  <si>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</si>
  <si>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</si>
  <si>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</si>
  <si>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</si>
  <si>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</si>
  <si>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</si>
  <si>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</si>
  <si>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</si>
  <si>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</si>
  <si>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</si>
  <si>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</si>
  <si>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</si>
  <si>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</si>
  <si>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</si>
  <si>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</si>
  <si>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</si>
  <si>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</si>
  <si>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</si>
  <si>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</si>
  <si>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</si>
  <si>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</si>
  <si>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</si>
  <si>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</si>
  <si>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</si>
  <si>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</si>
  <si>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</si>
  <si>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</si>
  <si>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</si>
  <si>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</si>
  <si>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</si>
  <si>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</si>
  <si>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</si>
  <si>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</si>
  <si>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</si>
  <si>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</si>
  <si>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</si>
  <si>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</si>
  <si>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</si>
  <si>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</si>
  <si>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</si>
  <si>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</si>
  <si>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</si>
  <si>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</si>
  <si>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</si>
  <si>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</si>
  <si>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</si>
  <si>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</si>
  <si>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</si>
  <si>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</si>
  <si>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</si>
  <si>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</si>
  <si>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</si>
  <si>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</si>
  <si>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</si>
  <si>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</si>
  <si>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</si>
  <si>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</si>
  <si>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</si>
  <si>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</si>
  <si>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</si>
  <si>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</si>
  <si>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</si>
  <si>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</si>
  <si>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</si>
  <si>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</si>
  <si>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</si>
  <si>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</si>
  <si>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</si>
  <si>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</si>
  <si>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</si>
  <si>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</si>
  <si>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</si>
  <si>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</si>
  <si>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</si>
  <si>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</si>
  <si>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</si>
  <si>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</si>
  <si>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</si>
  <si>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</si>
  <si>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</si>
  <si>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</si>
  <si>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</si>
  <si>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</si>
  <si>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</si>
  <si>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</si>
  <si>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</si>
  <si>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</si>
  <si>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</si>
  <si>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</si>
  <si>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</si>
  <si>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</si>
  <si>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</si>
  <si>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</si>
  <si>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</si>
  <si>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</si>
  <si>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</si>
  <si>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</si>
  <si>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</si>
  <si>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</si>
  <si>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</si>
  <si>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</si>
  <si>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</si>
  <si>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</si>
  <si>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</si>
  <si>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</si>
  <si>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</si>
  <si>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</si>
  <si>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</si>
  <si>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</si>
  <si>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</si>
  <si>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</si>
  <si>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</si>
  <si>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</si>
  <si>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</si>
  <si>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</si>
  <si>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</si>
  <si>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</si>
  <si>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</si>
  <si>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</si>
  <si>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</si>
  <si>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</si>
  <si>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</si>
  <si>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</si>
  <si>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</si>
  <si>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</si>
  <si>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</si>
  <si>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</si>
  <si>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</si>
  <si>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</si>
  <si>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</si>
  <si>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</si>
  <si>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</si>
  <si>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</si>
  <si>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</si>
  <si>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</si>
  <si>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</si>
  <si>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</si>
  <si>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</si>
  <si>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</si>
  <si>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</si>
  <si>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</si>
  <si>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</si>
  <si>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</si>
  <si>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</si>
  <si>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</si>
  <si>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</si>
  <si>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</si>
  <si>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</si>
  <si>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</si>
  <si>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</si>
  <si>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</si>
  <si>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</si>
  <si>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</si>
  <si>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</si>
  <si>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</si>
  <si>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</si>
  <si>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</si>
  <si>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</si>
  <si>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</si>
  <si>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</si>
  <si>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</si>
  <si>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</si>
  <si>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</si>
  <si>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</si>
  <si>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</si>
  <si>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</si>
  <si>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</si>
  <si>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</si>
  <si>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</si>
  <si>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</si>
  <si>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</si>
  <si>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</si>
  <si>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</si>
  <si>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</si>
  <si>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</si>
  <si>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</si>
  <si>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</si>
  <si>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</si>
  <si>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</si>
  <si>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</si>
  <si>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</si>
  <si>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</si>
  <si>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</si>
  <si>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</si>
  <si>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</si>
  <si>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</si>
  <si>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</si>
  <si>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</si>
  <si>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</si>
  <si>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</si>
  <si>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</si>
  <si>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</si>
  <si>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</si>
  <si>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</si>
  <si>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</si>
  <si>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</si>
  <si>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</si>
  <si>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</si>
  <si>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</si>
  <si>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</si>
  <si>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</si>
  <si>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</si>
  <si>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</si>
  <si>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</si>
  <si>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</si>
  <si>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</si>
  <si>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</si>
  <si>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</si>
  <si>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</si>
  <si>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</si>
  <si>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</si>
  <si>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</si>
  <si>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</si>
  <si>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</si>
  <si>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</si>
  <si>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</si>
  <si>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</si>
  <si>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</si>
  <si>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</si>
  <si>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</si>
  <si>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</si>
  <si>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</si>
  <si>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</si>
  <si>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</si>
  <si>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</si>
  <si>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</si>
  <si>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</si>
  <si>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</si>
  <si>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</si>
  <si>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</si>
  <si>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</si>
  <si>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</si>
  <si>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</si>
  <si>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</si>
  <si>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</si>
  <si>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</si>
  <si>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</si>
  <si>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</si>
  <si>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</si>
  <si>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</si>
  <si>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</si>
  <si>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</si>
  <si>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</si>
  <si>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</si>
  <si>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</si>
  <si>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</si>
  <si>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</si>
  <si>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</si>
  <si>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</si>
  <si>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</si>
  <si>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</si>
  <si>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</si>
  <si>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</si>
  <si>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</si>
  <si>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</si>
  <si>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</si>
  <si>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</si>
  <si>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</si>
  <si>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</si>
  <si>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</si>
  <si>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</si>
  <si>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</si>
  <si>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</si>
  <si>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</si>
  <si>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</si>
  <si>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</si>
  <si>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</si>
  <si>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</si>
  <si>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</si>
  <si>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</si>
  <si>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</si>
  <si>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</si>
  <si>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</si>
  <si>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</si>
  <si>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</si>
  <si>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</si>
  <si>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</si>
  <si>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</si>
  <si>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</si>
  <si>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</si>
  <si>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</si>
  <si>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</si>
  <si>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</si>
  <si>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</si>
  <si>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</si>
  <si>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</si>
  <si>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</si>
  <si>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</si>
  <si>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</si>
  <si>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</si>
  <si>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</si>
  <si>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</si>
  <si>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</si>
  <si>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</si>
  <si>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</si>
  <si>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</si>
  <si>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</si>
  <si>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</si>
  <si>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</si>
  <si>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</si>
  <si>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</si>
  <si>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</si>
  <si>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</si>
  <si>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</si>
  <si>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</si>
  <si>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</si>
  <si>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</si>
  <si>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</si>
  <si>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</si>
  <si>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</si>
  <si>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</si>
  <si>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</si>
  <si>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</si>
  <si>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</si>
  <si>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</si>
  <si>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</si>
  <si>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</si>
  <si>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</si>
  <si>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</si>
  <si>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</si>
  <si>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</si>
  <si>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</si>
  <si>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</si>
  <si>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</si>
  <si>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</si>
  <si>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</si>
  <si>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</si>
  <si>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</si>
  <si>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</si>
  <si>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</si>
  <si>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</si>
  <si>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</si>
  <si>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</si>
  <si>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</si>
  <si>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</si>
  <si>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</si>
  <si>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</si>
  <si>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</si>
  <si>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</si>
  <si>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</si>
  <si>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</si>
  <si>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</si>
  <si>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</si>
  <si>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</si>
  <si>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</si>
  <si>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</si>
  <si>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</si>
  <si>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</si>
  <si>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</si>
  <si>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</si>
  <si>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</si>
  <si>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</si>
  <si>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</si>
  <si>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</si>
  <si>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</si>
  <si>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</si>
  <si>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</si>
  <si>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</si>
  <si>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</si>
  <si>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</si>
  <si>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</si>
  <si>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</si>
  <si>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</si>
  <si>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</si>
  <si>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</si>
  <si>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</si>
  <si>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</si>
  <si>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</si>
  <si>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</si>
  <si>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</si>
  <si>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</si>
  <si>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</si>
  <si>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</si>
  <si>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</si>
  <si>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</si>
  <si>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</si>
  <si>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</si>
  <si>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</si>
  <si>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</si>
  <si>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</si>
  <si>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</si>
  <si>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</si>
  <si>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</si>
  <si>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</si>
  <si>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</si>
  <si>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</si>
  <si>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</si>
  <si>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</si>
  <si>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</si>
  <si>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</si>
  <si>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</si>
  <si>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</si>
  <si>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</si>
  <si>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</si>
  <si>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</si>
  <si>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</si>
  <si>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</si>
  <si>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</si>
  <si>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</si>
  <si>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</si>
  <si>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</si>
  <si>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</si>
  <si>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</si>
  <si>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</si>
  <si>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</si>
  <si>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</si>
  <si>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</si>
  <si>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</si>
  <si>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</si>
  <si>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</si>
  <si>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</si>
  <si>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</si>
  <si>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</si>
  <si>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</si>
  <si>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</si>
  <si>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</si>
  <si>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</si>
  <si>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</si>
  <si>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</si>
  <si>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</si>
  <si>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</si>
  <si>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</si>
  <si>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</si>
  <si>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</si>
  <si>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</si>
  <si>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</si>
  <si>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</si>
  <si>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</si>
  <si>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</si>
  <si>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</si>
  <si>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</si>
  <si>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</si>
  <si>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</si>
  <si>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</si>
  <si>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</si>
  <si>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</si>
  <si>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</si>
  <si>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</si>
  <si>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</si>
  <si>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</si>
  <si>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</si>
  <si>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</si>
  <si>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</si>
  <si>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</si>
  <si>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</si>
  <si>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</si>
  <si>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</si>
  <si>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</si>
  <si>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</si>
  <si>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</si>
  <si>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</si>
  <si>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</si>
  <si>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</si>
  <si>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</si>
  <si>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</si>
  <si>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</si>
  <si>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</si>
  <si>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</si>
  <si>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</si>
  <si>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</si>
  <si>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</si>
  <si>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</si>
  <si>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</si>
  <si>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</si>
  <si>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</si>
  <si>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</si>
  <si>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</si>
  <si>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</si>
  <si>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</si>
  <si>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</si>
  <si>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</si>
  <si>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</si>
  <si>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</si>
  <si>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</si>
  <si>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</si>
  <si>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</si>
  <si>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</si>
  <si>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</si>
  <si>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</si>
  <si>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</si>
  <si>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</si>
  <si>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</si>
  <si>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</si>
  <si>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</si>
  <si>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</si>
  <si>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</si>
  <si>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</si>
  <si>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</si>
  <si>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</si>
  <si>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</si>
  <si>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</si>
  <si>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</si>
  <si>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</si>
  <si>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</si>
  <si>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</si>
  <si>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</si>
  <si>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</si>
  <si>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</si>
  <si>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</si>
  <si>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</si>
  <si>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</si>
  <si>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</si>
  <si>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</si>
  <si>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</si>
  <si>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</si>
  <si>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</si>
  <si>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</si>
  <si>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</si>
  <si>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</si>
  <si>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</si>
  <si>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</si>
  <si>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</si>
  <si>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</si>
  <si>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</si>
  <si>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</si>
  <si>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</si>
  <si>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</si>
  <si>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</si>
  <si>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</si>
  <si>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</si>
  <si>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</si>
  <si>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</si>
  <si>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</si>
  <si>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</si>
  <si>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</si>
  <si>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</si>
  <si>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</si>
  <si>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</si>
  <si>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</si>
  <si>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</si>
  <si>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</si>
  <si>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</si>
  <si>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</si>
  <si>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</si>
  <si>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</si>
  <si>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</si>
  <si>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</si>
  <si>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</si>
  <si>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</si>
  <si>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</si>
  <si>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</si>
  <si>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</si>
  <si>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</si>
  <si>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</si>
  <si>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</si>
  <si>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</si>
  <si>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</si>
  <si>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</si>
  <si>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</si>
  <si>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</si>
  <si>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</si>
  <si>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</si>
  <si>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</si>
  <si>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</si>
  <si>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</si>
  <si>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</si>
  <si>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</si>
  <si>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</si>
  <si>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</si>
  <si>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</si>
  <si>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</si>
  <si>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</si>
  <si>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</si>
  <si>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</si>
  <si>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</si>
  <si>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</si>
  <si>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</si>
  <si>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</si>
  <si>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</si>
  <si>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</si>
  <si>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</si>
  <si>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</si>
  <si>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</si>
  <si>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</si>
  <si>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</si>
  <si>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</si>
  <si>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</si>
  <si>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</si>
  <si>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</si>
  <si>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</si>
  <si>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</si>
  <si>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</si>
  <si>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</si>
  <si>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</si>
  <si>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</si>
  <si>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</si>
  <si>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</si>
  <si>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</si>
  <si>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</si>
  <si>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</si>
  <si>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</si>
  <si>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</si>
  <si>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</si>
  <si>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</si>
  <si>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</si>
  <si>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</si>
  <si>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</si>
  <si>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</si>
  <si>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</si>
  <si>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</si>
  <si>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</si>
  <si>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</si>
  <si>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</si>
  <si>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</si>
  <si>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</si>
  <si>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</si>
  <si>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</si>
  <si>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</si>
  <si>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</si>
  <si>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</si>
  <si>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</si>
  <si>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</si>
  <si>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</si>
  <si>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</si>
  <si>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</si>
  <si>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</si>
  <si>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</si>
  <si>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</si>
  <si>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</si>
  <si>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</si>
  <si>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</si>
  <si>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</si>
  <si>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</si>
  <si>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</si>
  <si>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</si>
  <si>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</si>
  <si>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</si>
  <si>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</si>
  <si>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</si>
  <si>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</si>
  <si>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</si>
  <si>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</si>
  <si>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</si>
  <si>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</si>
  <si>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</si>
  <si>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</si>
  <si>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</si>
  <si>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</si>
  <si>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</si>
  <si>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</si>
  <si>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</si>
  <si>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</si>
  <si>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</si>
  <si>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</si>
  <si>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</si>
  <si>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</si>
  <si>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</si>
  <si>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</si>
  <si>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</si>
  <si>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</si>
  <si>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</si>
  <si>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</si>
  <si>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</si>
  <si>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</si>
  <si>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</si>
  <si>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</si>
  <si>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</si>
  <si>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</si>
  <si>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</si>
  <si>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</si>
  <si>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</si>
  <si>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</si>
  <si>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</si>
  <si>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</si>
  <si>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</si>
  <si>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</si>
  <si>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</si>
  <si>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</si>
  <si>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</si>
  <si>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</si>
  <si>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</si>
  <si>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</si>
  <si>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</si>
  <si>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</si>
  <si>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</si>
  <si>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</si>
  <si>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</si>
  <si>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</si>
  <si>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</si>
  <si>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</si>
  <si>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</si>
  <si>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</si>
  <si>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</si>
  <si>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</si>
  <si>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</si>
  <si>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</si>
  <si>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</si>
  <si>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</si>
  <si>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</si>
  <si>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</si>
  <si>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</si>
  <si>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</si>
  <si>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</si>
  <si>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</si>
  <si>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</si>
  <si>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</si>
  <si>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</si>
  <si>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</si>
  <si>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</si>
  <si>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</si>
  <si>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</si>
  <si>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</si>
  <si>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</si>
  <si>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</si>
  <si>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</si>
  <si>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</si>
  <si>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</si>
  <si>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</si>
  <si>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</si>
  <si>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</si>
  <si>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</si>
  <si>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</si>
  <si>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</si>
  <si>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</si>
  <si>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</si>
  <si>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</si>
  <si>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</si>
  <si>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</si>
  <si>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</si>
  <si>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</si>
  <si>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</si>
  <si>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</si>
  <si>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</si>
  <si>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</si>
  <si>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</si>
  <si>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</si>
  <si>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</si>
  <si>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</si>
  <si>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</si>
  <si>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</si>
  <si>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</si>
  <si>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</si>
  <si>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</si>
  <si>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</si>
  <si>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</si>
  <si>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</si>
  <si>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</si>
  <si>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</si>
  <si>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</si>
  <si>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</si>
  <si>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</si>
  <si>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</si>
  <si>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</si>
  <si>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</si>
  <si>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</si>
  <si>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</si>
  <si>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</si>
  <si>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</si>
  <si>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</si>
  <si>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</si>
  <si>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</si>
  <si>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</si>
  <si>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</si>
  <si>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</si>
  <si>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</si>
  <si>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</si>
  <si>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</si>
  <si>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</si>
  <si>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</si>
  <si>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</si>
  <si>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</si>
  <si>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</si>
  <si>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</si>
  <si>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</si>
  <si>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</si>
  <si>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</si>
  <si>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</si>
  <si>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</si>
  <si>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</si>
  <si>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</si>
  <si>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</si>
  <si>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</si>
  <si>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</si>
  <si>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</si>
  <si>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</si>
  <si>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</si>
  <si>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</si>
  <si>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</si>
  <si>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</si>
  <si>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</si>
  <si>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</si>
  <si>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</si>
  <si>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</si>
  <si>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</si>
  <si>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</si>
  <si>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</si>
  <si>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</si>
  <si>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</si>
  <si>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</si>
  <si>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</si>
  <si>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</si>
  <si>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</si>
  <si>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</si>
  <si>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</si>
  <si>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</si>
  <si>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</si>
  <si>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</si>
  <si>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</si>
  <si>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</si>
  <si>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</si>
  <si>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</si>
  <si>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</si>
  <si>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</si>
  <si>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</si>
  <si>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</si>
  <si>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</si>
  <si>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</si>
  <si>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</si>
  <si>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</si>
  <si>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</si>
  <si>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</si>
  <si>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</si>
  <si>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</si>
  <si>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</si>
  <si>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</si>
  <si>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</si>
  <si>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</si>
  <si>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</si>
  <si>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</si>
  <si>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</si>
  <si>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</si>
  <si>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</si>
  <si>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</si>
  <si>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</si>
  <si>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</si>
  <si>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</si>
  <si>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</si>
  <si>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</si>
  <si>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</si>
  <si>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</si>
  <si>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</si>
  <si>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</si>
  <si>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</si>
  <si>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</si>
  <si>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</si>
  <si>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</si>
  <si>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</si>
  <si>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</si>
  <si>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</si>
  <si>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</si>
  <si>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</si>
  <si>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</si>
  <si>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</si>
  <si>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</si>
  <si>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</si>
  <si>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</si>
  <si>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</si>
  <si>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</si>
  <si>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</si>
  <si>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</si>
  <si>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</si>
  <si>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</si>
  <si>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</si>
  <si>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</si>
  <si>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</si>
  <si>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</si>
  <si>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</si>
  <si>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</si>
  <si>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</si>
  <si>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</si>
  <si>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</si>
  <si>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</si>
  <si>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</si>
  <si>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</si>
  <si>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</si>
  <si>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</si>
  <si>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</si>
  <si>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</si>
  <si>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</si>
  <si>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</si>
  <si>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</si>
  <si>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</si>
  <si>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</si>
  <si>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</si>
  <si>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</si>
  <si>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</si>
  <si>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</si>
  <si>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</si>
  <si>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</si>
  <si>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</si>
  <si>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</si>
  <si>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</si>
  <si>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</si>
  <si>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</si>
  <si>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</si>
  <si>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</si>
  <si>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</si>
  <si>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</si>
  <si>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</si>
  <si>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</si>
  <si>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</si>
  <si>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</si>
  <si>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</si>
  <si>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</si>
  <si>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</si>
  <si>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</si>
  <si>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</si>
  <si>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</si>
  <si>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</si>
  <si>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</si>
  <si>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</si>
  <si>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</si>
  <si>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</si>
  <si>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</si>
  <si>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</si>
  <si>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</si>
  <si>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</si>
  <si>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</si>
  <si>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</si>
  <si>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</si>
  <si>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</si>
  <si>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</si>
  <si>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</si>
  <si>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</si>
  <si>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</si>
  <si>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</si>
  <si>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</si>
  <si>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</si>
  <si>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</si>
  <si>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</si>
  <si>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</si>
  <si>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</si>
  <si>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</si>
  <si>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</si>
  <si>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</si>
  <si>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</si>
  <si>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</si>
  <si>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</si>
  <si>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</si>
  <si>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</si>
  <si>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</si>
  <si>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</si>
  <si>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</si>
  <si>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</si>
  <si>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</si>
  <si>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</si>
  <si>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</si>
  <si>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</si>
  <si>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</si>
  <si>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</si>
  <si>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</si>
  <si>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</si>
  <si>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</si>
  <si>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</si>
  <si>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</si>
  <si>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</si>
  <si>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</si>
  <si>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</si>
  <si>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</si>
  <si>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</si>
  <si>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</si>
  <si>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</si>
  <si>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</si>
  <si>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</si>
  <si>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</si>
  <si>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</si>
  <si>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</si>
  <si>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</si>
  <si>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</si>
  <si>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</si>
  <si>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</si>
  <si>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</si>
  <si>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</si>
  <si>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</si>
  <si>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</si>
  <si>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</si>
  <si>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</si>
  <si>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</si>
  <si>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</si>
  <si>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</si>
  <si>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</si>
  <si>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</si>
  <si>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</si>
  <si>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</si>
  <si>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</si>
  <si>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</si>
  <si>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</si>
  <si>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</si>
  <si>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</si>
  <si>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</si>
  <si>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</si>
  <si>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</si>
  <si>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</si>
  <si>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</si>
  <si>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</si>
  <si>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</si>
  <si>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</si>
  <si>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</si>
  <si>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</si>
  <si>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</si>
  <si>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</si>
  <si>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</si>
  <si>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</si>
  <si>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</si>
  <si>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</si>
  <si>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</si>
  <si>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</si>
  <si>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</si>
  <si>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</si>
  <si>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</si>
  <si>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</si>
  <si>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</si>
  <si>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</si>
  <si>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</si>
  <si>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</si>
  <si>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</si>
  <si>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</si>
  <si>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</si>
  <si>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</si>
  <si>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</si>
  <si>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</si>
  <si>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</si>
  <si>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</si>
  <si>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</si>
  <si>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</si>
  <si>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</si>
  <si>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</si>
  <si>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</si>
  <si>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</si>
  <si>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</si>
  <si>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</si>
  <si>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</si>
  <si>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</si>
  <si>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</si>
  <si>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</si>
  <si>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</si>
  <si>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</si>
  <si>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</si>
  <si>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</si>
  <si>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</si>
  <si>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</si>
  <si>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</si>
  <si>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</si>
  <si>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</si>
  <si>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</si>
  <si>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</si>
  <si>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</si>
  <si>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</si>
  <si>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</si>
  <si>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</si>
  <si>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</si>
  <si>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</si>
  <si>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</si>
  <si>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</si>
  <si>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</si>
  <si>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</si>
  <si>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</si>
  <si>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</si>
  <si>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</si>
  <si>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</si>
  <si>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</si>
  <si>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</si>
  <si>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</si>
  <si>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</si>
  <si>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</si>
  <si>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</si>
  <si>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</si>
  <si>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</si>
  <si>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</si>
  <si>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</si>
  <si>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</si>
  <si>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</si>
  <si>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</si>
  <si>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</si>
  <si>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</si>
  <si>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</si>
  <si>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</si>
  <si>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</si>
  <si>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</si>
  <si>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</si>
  <si>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</si>
  <si>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</si>
  <si>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</si>
  <si>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</si>
  <si>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</si>
  <si>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</si>
  <si>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</si>
  <si>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</si>
  <si>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</si>
  <si>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</si>
  <si>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</si>
  <si>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</si>
  <si>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</si>
  <si>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</si>
  <si>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</si>
  <si>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</si>
  <si>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</si>
  <si>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</si>
  <si>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</si>
  <si>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</si>
  <si>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</si>
  <si>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</si>
  <si>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</si>
  <si>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</si>
  <si>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</si>
  <si>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</si>
  <si>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</si>
  <si>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</si>
  <si>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</si>
  <si>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</si>
  <si>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</si>
  <si>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</si>
  <si>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</si>
  <si>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</si>
  <si>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</si>
  <si>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</si>
  <si>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</si>
  <si>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</si>
  <si>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</si>
  <si>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</si>
  <si>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</si>
  <si>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</si>
  <si>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</si>
  <si>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</si>
  <si>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</si>
  <si>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</si>
  <si>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</si>
  <si>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</si>
  <si>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</si>
  <si>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</si>
  <si>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</si>
  <si>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</si>
  <si>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</si>
  <si>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</si>
  <si>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</si>
  <si>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</si>
  <si>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</si>
  <si>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</si>
  <si>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</si>
  <si>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</si>
  <si>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</si>
  <si>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</si>
  <si>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</si>
  <si>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</si>
  <si>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</si>
  <si>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</si>
  <si>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</si>
  <si>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</si>
  <si>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</si>
  <si>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</si>
  <si>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</si>
  <si>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</si>
  <si>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</si>
  <si>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</si>
  <si>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</si>
  <si>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</si>
  <si>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</si>
  <si>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</si>
  <si>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</si>
  <si>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</si>
  <si>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</si>
  <si>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</si>
  <si>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</si>
  <si>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</si>
  <si>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</si>
  <si>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</si>
  <si>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</si>
  <si>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</si>
  <si>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</si>
  <si>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</si>
  <si>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</si>
  <si>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</si>
  <si>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</si>
  <si>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</si>
  <si>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</si>
  <si>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</si>
  <si>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</si>
  <si>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</si>
  <si>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</si>
  <si>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</si>
  <si>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</si>
  <si>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</si>
  <si>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</si>
  <si>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</si>
  <si>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</si>
  <si>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</si>
  <si>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</si>
  <si>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</si>
  <si>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</si>
  <si>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</si>
  <si>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</si>
  <si>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</si>
  <si>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</si>
  <si>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</si>
  <si>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</si>
  <si>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</si>
  <si>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</si>
  <si>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</si>
  <si>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</si>
  <si>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</si>
  <si>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</si>
  <si>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</si>
  <si>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</si>
  <si>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</si>
  <si>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</si>
  <si>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</si>
  <si>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</si>
  <si>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</si>
  <si>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</si>
  <si>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</si>
  <si>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</si>
  <si>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</si>
  <si>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</si>
  <si>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</si>
  <si>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</si>
  <si>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</si>
  <si>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</si>
  <si>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</si>
  <si>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</si>
  <si>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</si>
  <si>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</si>
  <si>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</si>
  <si>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</si>
  <si>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</si>
  <si>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</si>
  <si>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</si>
  <si>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</si>
  <si>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</si>
  <si>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</si>
  <si>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</si>
  <si>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</si>
  <si>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</si>
  <si>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</si>
  <si>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</si>
  <si>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</si>
  <si>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</si>
  <si>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</si>
  <si>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</si>
  <si>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</si>
  <si>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</si>
  <si>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</si>
  <si>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</si>
  <si>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</si>
  <si>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</si>
  <si>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</si>
  <si>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</si>
  <si>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</si>
  <si>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</si>
  <si>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</si>
  <si>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</si>
  <si>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</si>
  <si>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</si>
  <si>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</si>
  <si>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</si>
  <si>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</si>
  <si>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</si>
  <si>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</si>
  <si>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</si>
  <si>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</si>
  <si>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</si>
  <si>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</si>
  <si>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</si>
  <si>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</si>
  <si>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</si>
  <si>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</si>
  <si>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</si>
  <si>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</si>
  <si>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</si>
  <si>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</si>
  <si>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</si>
  <si>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</si>
  <si>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</si>
  <si>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</si>
  <si>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</si>
  <si>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</si>
  <si>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</si>
  <si>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</si>
  <si>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</si>
  <si>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</si>
  <si>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</si>
  <si>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</si>
  <si>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</si>
  <si>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</si>
  <si>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</si>
  <si>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</si>
  <si>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</si>
  <si>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</si>
  <si>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</si>
  <si>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</si>
  <si>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</si>
  <si>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</si>
  <si>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</si>
  <si>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</si>
  <si>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</si>
  <si>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</si>
  <si>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</si>
  <si>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</si>
  <si>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</si>
  <si>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</si>
  <si>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</si>
  <si>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</si>
  <si>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</si>
  <si>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</si>
  <si>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</si>
  <si>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</si>
  <si>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</si>
  <si>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</si>
  <si>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</si>
  <si>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</si>
  <si>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</si>
  <si>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</si>
  <si>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</si>
  <si>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</si>
  <si>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</si>
  <si>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</si>
  <si>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</si>
  <si>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</si>
  <si>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</si>
  <si>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</si>
  <si>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</si>
  <si>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</si>
  <si>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</si>
  <si>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</si>
  <si>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</si>
  <si>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</si>
  <si>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</si>
  <si>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</si>
  <si>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</si>
  <si>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</si>
  <si>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</si>
  <si>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</si>
  <si>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</si>
  <si>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</si>
  <si>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</si>
  <si>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</si>
  <si>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</si>
  <si>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</si>
  <si>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</si>
  <si>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</si>
  <si>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</si>
  <si>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</si>
  <si>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</si>
  <si>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</si>
  <si>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</si>
  <si>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</si>
  <si>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</si>
  <si>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</si>
  <si>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</si>
  <si>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</si>
  <si>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</si>
  <si>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</si>
  <si>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</si>
  <si>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</si>
  <si>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</si>
  <si>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</si>
  <si>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</si>
  <si>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</si>
  <si>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</si>
  <si>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</si>
  <si>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</si>
  <si>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</si>
  <si>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</si>
  <si>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</si>
  <si>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</si>
  <si>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</si>
  <si>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</si>
  <si>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</si>
  <si>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</si>
  <si>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</si>
  <si>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</si>
  <si>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</si>
  <si>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</si>
  <si>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</si>
  <si>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</si>
  <si>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</si>
  <si>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</si>
  <si>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</si>
  <si>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</si>
  <si>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</si>
  <si>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</si>
  <si>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</si>
  <si>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</si>
  <si>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</si>
  <si>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</si>
  <si>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</si>
  <si>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</si>
  <si>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</si>
  <si>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</si>
  <si>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</si>
  <si>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</si>
  <si>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</si>
  <si>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</si>
  <si>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</si>
  <si>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</si>
  <si>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</si>
  <si>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</si>
  <si>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</si>
  <si>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</si>
  <si>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</si>
  <si>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</si>
  <si>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</si>
  <si>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</si>
  <si>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</si>
  <si>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</si>
  <si>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</si>
  <si>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</si>
  <si>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</si>
  <si>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</si>
  <si>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</si>
  <si>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</si>
  <si>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</si>
  <si>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</si>
  <si>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</si>
  <si>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</si>
  <si>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</si>
  <si>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</si>
  <si>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</si>
  <si>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</si>
  <si>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</si>
  <si>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</si>
  <si>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</si>
  <si>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</si>
  <si>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</si>
  <si>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</si>
  <si>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</si>
  <si>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</si>
  <si>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</si>
  <si>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</si>
  <si>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</si>
  <si>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</si>
  <si>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</si>
  <si>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</si>
  <si>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</si>
  <si>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</si>
  <si>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</si>
  <si>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</si>
  <si>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</si>
  <si>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</si>
  <si>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</si>
  <si>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</si>
  <si>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</si>
  <si>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</si>
  <si>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</si>
  <si>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</si>
  <si>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</si>
  <si>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</si>
  <si>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</si>
  <si>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</si>
  <si>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</si>
  <si>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</si>
  <si>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</si>
  <si>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</si>
  <si>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</si>
  <si>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</si>
  <si>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</si>
  <si>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</si>
  <si>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</si>
  <si>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</si>
  <si>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</si>
  <si>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</si>
  <si>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</si>
  <si>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</si>
  <si>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</si>
  <si>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</si>
  <si>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</si>
  <si>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</si>
  <si>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</si>
  <si>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</si>
  <si>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</si>
  <si>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</si>
  <si>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</si>
  <si>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</si>
  <si>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</si>
  <si>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</si>
  <si>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</si>
  <si>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</si>
  <si>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</si>
  <si>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</si>
  <si>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</si>
  <si>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</si>
  <si>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</si>
  <si>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</si>
  <si>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</si>
  <si>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</si>
  <si>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</si>
  <si>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</si>
  <si>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</si>
  <si>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</si>
  <si>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</si>
  <si>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</si>
  <si>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</si>
  <si>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</si>
  <si>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</si>
  <si>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</si>
  <si>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</si>
  <si>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</si>
  <si>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</si>
  <si>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</si>
  <si>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</si>
  <si>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</si>
  <si>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</si>
  <si>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</si>
  <si>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</si>
  <si>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</si>
  <si>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</si>
  <si>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</si>
  <si>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</si>
  <si>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</si>
  <si>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</si>
  <si>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</si>
  <si>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</si>
  <si>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</si>
  <si>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</si>
  <si>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</si>
  <si>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</si>
  <si>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</si>
  <si>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</si>
  <si>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</si>
  <si>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</si>
  <si>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</si>
  <si>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</si>
  <si>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</si>
  <si>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</si>
  <si>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</si>
  <si>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</si>
  <si>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</si>
  <si>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</si>
  <si>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</si>
  <si>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</si>
  <si>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</si>
  <si>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</si>
  <si>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</si>
  <si>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</si>
  <si>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</si>
  <si>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</si>
  <si>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</si>
  <si>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</si>
  <si>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</si>
  <si>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</si>
  <si>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</si>
  <si>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</si>
  <si>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</si>
  <si>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</si>
  <si>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</si>
  <si>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</si>
  <si>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</si>
  <si>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</si>
  <si>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</si>
  <si>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</si>
  <si>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</si>
  <si>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</si>
  <si>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</si>
  <si>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</si>
  <si>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</si>
  <si>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</si>
  <si>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</si>
  <si>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</si>
  <si>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</si>
  <si>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</si>
  <si>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</si>
  <si>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</si>
  <si>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</si>
  <si>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</si>
  <si>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</si>
  <si>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</si>
  <si>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</si>
  <si>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</si>
  <si>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</si>
  <si>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</si>
  <si>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</si>
  <si>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</si>
  <si>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</si>
  <si>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</si>
  <si>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</si>
  <si>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</si>
  <si>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</si>
  <si>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</si>
  <si>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</si>
  <si>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</si>
  <si>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</si>
  <si>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</si>
  <si>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</si>
  <si>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</si>
  <si>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</si>
  <si>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</si>
  <si>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</si>
  <si>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</si>
  <si>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</si>
  <si>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</si>
  <si>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</si>
  <si>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</si>
  <si>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</si>
  <si>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</si>
  <si>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</si>
  <si>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</si>
  <si>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</si>
  <si>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</si>
  <si>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</si>
  <si>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</si>
  <si>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</si>
  <si>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</si>
  <si>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</si>
  <si>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</si>
  <si>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</si>
  <si>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</si>
  <si>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</si>
  <si>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</si>
  <si>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</si>
  <si>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</si>
  <si>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</si>
  <si>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</si>
  <si>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</si>
  <si>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</si>
  <si>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</si>
  <si>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</si>
  <si>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</si>
  <si>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</si>
  <si>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</si>
  <si>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</si>
  <si>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</si>
  <si>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</si>
  <si>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</si>
  <si>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</si>
  <si>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</si>
  <si>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</si>
  <si>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</si>
  <si>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</si>
  <si>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</si>
  <si>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</si>
  <si>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</si>
  <si>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</si>
  <si>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</si>
  <si>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</si>
  <si>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</si>
  <si>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</si>
  <si>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</si>
  <si>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</si>
  <si>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</si>
  <si>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</si>
  <si>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</si>
  <si>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</si>
  <si>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</si>
  <si>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</si>
  <si>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</si>
  <si>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</si>
  <si>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</si>
  <si>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</si>
  <si>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</si>
  <si>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</si>
  <si>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</si>
  <si>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</si>
  <si>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</si>
  <si>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</si>
  <si>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</si>
  <si>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</si>
  <si>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</si>
  <si>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</si>
  <si>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</si>
  <si>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</si>
  <si>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</si>
  <si>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</si>
  <si>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</si>
  <si>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</si>
  <si>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</si>
  <si>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</si>
  <si>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</si>
  <si>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</si>
  <si>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</si>
  <si>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</si>
  <si>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</si>
  <si>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</si>
  <si>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</si>
  <si>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</si>
  <si>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</si>
  <si>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</si>
  <si>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</si>
  <si>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</si>
  <si>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</si>
  <si>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</si>
  <si>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</si>
  <si>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</si>
  <si>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</si>
  <si>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</si>
  <si>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</si>
  <si>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</si>
  <si>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</si>
  <si>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</si>
  <si>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</si>
  <si>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</si>
  <si>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</si>
  <si>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</si>
  <si>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</si>
  <si>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</si>
  <si>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</si>
  <si>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</si>
  <si>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</si>
  <si>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</si>
  <si>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</si>
  <si>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</si>
  <si>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</si>
  <si>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</si>
  <si>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</si>
  <si>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</si>
  <si>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</si>
  <si>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</si>
  <si>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</si>
  <si>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</si>
  <si>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</si>
  <si>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</si>
  <si>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</si>
  <si>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</si>
  <si>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</si>
  <si>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</si>
  <si>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</si>
  <si>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</si>
  <si>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</si>
  <si>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</si>
  <si>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</si>
  <si>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</si>
  <si>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</si>
  <si>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</si>
  <si>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</si>
  <si>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</si>
  <si>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</si>
  <si>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</si>
  <si>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</si>
  <si>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</si>
  <si>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</si>
  <si>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</si>
  <si>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</si>
  <si>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</si>
  <si>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</si>
  <si>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</si>
  <si>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</si>
  <si>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</si>
  <si>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</si>
  <si>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</si>
  <si>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</si>
  <si>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</si>
  <si>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</si>
  <si>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</si>
  <si>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</si>
  <si>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</si>
  <si>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</si>
  <si>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</si>
  <si>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</si>
  <si>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</si>
  <si>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</si>
  <si>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</si>
  <si>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</si>
  <si>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</si>
  <si>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</si>
  <si>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</si>
  <si>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</si>
  <si>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</si>
  <si>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</si>
  <si>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</si>
  <si>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</si>
  <si>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</si>
  <si>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</si>
  <si>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</si>
  <si>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</si>
  <si>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</si>
  <si>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</si>
  <si>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</si>
  <si>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</si>
  <si>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</si>
  <si>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</si>
  <si>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</si>
  <si>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</si>
  <si>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</si>
  <si>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</si>
  <si>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</si>
  <si>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</si>
  <si>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</si>
  <si>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</si>
  <si>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</si>
  <si>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</si>
  <si>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</si>
  <si>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</si>
  <si>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</si>
  <si>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</si>
  <si>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</si>
  <si>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</si>
  <si>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</si>
  <si>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</si>
  <si>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</si>
  <si>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</si>
  <si>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</si>
  <si>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</si>
  <si>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</si>
  <si>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</si>
  <si>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</si>
  <si>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</si>
  <si>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</si>
  <si>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</si>
  <si>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</si>
  <si>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</si>
  <si>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</si>
  <si>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</si>
  <si>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</si>
  <si>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</si>
  <si>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</si>
  <si>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</si>
  <si>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</si>
  <si>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</si>
  <si>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</si>
  <si>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</si>
  <si>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</si>
  <si>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</si>
  <si>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</si>
  <si>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</si>
  <si>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</si>
  <si>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</si>
  <si>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</si>
  <si>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</si>
  <si>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</si>
  <si>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</si>
  <si>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</si>
  <si>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</si>
  <si>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</si>
  <si>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</si>
  <si>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</si>
  <si>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</si>
  <si>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</si>
  <si>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</si>
  <si>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</si>
  <si>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</si>
  <si>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</si>
  <si>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</si>
  <si>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</si>
  <si>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</si>
  <si>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</si>
  <si>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</si>
  <si>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</si>
  <si>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</si>
  <si>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</si>
  <si>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</si>
  <si>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</si>
  <si>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</si>
  <si>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</si>
  <si>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</si>
  <si>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</si>
  <si>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</si>
  <si>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</si>
  <si>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</si>
  <si>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</si>
  <si>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</si>
  <si>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</si>
  <si>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</si>
  <si>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</si>
  <si>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</si>
  <si>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</si>
  <si>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</si>
  <si>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</si>
  <si>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</si>
  <si>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</si>
  <si>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</si>
  <si>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</si>
  <si>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</si>
  <si>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</si>
  <si>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</si>
  <si>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</si>
  <si>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</si>
  <si>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</si>
  <si>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</si>
  <si>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</si>
  <si>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</si>
  <si>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</si>
  <si>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</si>
  <si>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</si>
  <si>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</si>
  <si>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</si>
  <si>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</si>
  <si>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</si>
  <si>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</si>
  <si>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</si>
  <si>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</si>
  <si>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</si>
  <si>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</si>
  <si>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</si>
  <si>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</si>
  <si>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</si>
  <si>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</si>
  <si>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</si>
  <si>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</si>
  <si>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</si>
  <si>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</si>
  <si>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</si>
  <si>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</si>
  <si>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</si>
  <si>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</si>
  <si>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</si>
  <si>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</si>
  <si>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</si>
  <si>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</si>
  <si>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</si>
  <si>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</si>
  <si>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</si>
  <si>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</si>
  <si>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</si>
  <si>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</si>
  <si>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</si>
  <si>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</si>
  <si>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</si>
  <si>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</si>
  <si>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</si>
  <si>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</si>
  <si>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</si>
  <si>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</si>
  <si>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</si>
  <si>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</si>
  <si>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</si>
  <si>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</si>
  <si>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</si>
  <si>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</si>
  <si>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</si>
  <si>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</si>
  <si>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</si>
  <si>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</si>
  <si>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</si>
  <si>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</si>
  <si>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</si>
  <si>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</si>
  <si>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</si>
  <si>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</si>
  <si>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</si>
  <si>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</si>
  <si>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</si>
  <si>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</si>
  <si>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</si>
  <si>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</si>
  <si>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</si>
  <si>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</si>
  <si>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</si>
  <si>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</si>
  <si>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</si>
  <si>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</si>
  <si>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</si>
  <si>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</si>
  <si>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</si>
  <si>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</si>
  <si>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</si>
  <si>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</si>
  <si>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</si>
  <si>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</si>
  <si>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</si>
  <si>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</si>
  <si>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</si>
  <si>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</si>
  <si>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</si>
  <si>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</si>
  <si>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</si>
  <si>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</si>
  <si>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</si>
  <si>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</si>
  <si>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</si>
  <si>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</si>
  <si>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</si>
  <si>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</si>
  <si>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</si>
  <si>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</si>
  <si>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</si>
  <si>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</si>
  <si>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</si>
  <si>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</si>
  <si>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</si>
  <si>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</si>
  <si>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</si>
  <si>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</si>
  <si>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</si>
  <si>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</si>
  <si>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</si>
  <si>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</si>
  <si>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</si>
  <si>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</si>
  <si>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</si>
  <si>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</si>
  <si>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</si>
  <si>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</si>
  <si>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</si>
  <si>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</si>
  <si>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</si>
  <si>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</si>
  <si>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</si>
  <si>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</si>
  <si>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</si>
  <si>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</si>
  <si>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</si>
  <si>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</si>
  <si>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</si>
  <si>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</si>
  <si>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</si>
  <si>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</si>
  <si>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</si>
  <si>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</si>
  <si>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</si>
  <si>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</si>
  <si>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</si>
  <si>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</si>
  <si>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</si>
  <si>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</si>
  <si>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</si>
  <si>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</si>
  <si>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</si>
  <si>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</si>
  <si>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</si>
  <si>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</si>
  <si>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</si>
  <si>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</si>
  <si>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</si>
  <si>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</si>
  <si>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</si>
  <si>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</si>
  <si>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</si>
  <si>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</si>
  <si>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</si>
  <si>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</si>
  <si>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</si>
  <si>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</si>
  <si>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</si>
  <si>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</si>
  <si>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</si>
  <si>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</si>
  <si>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</si>
  <si>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</si>
  <si>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</si>
  <si>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</si>
  <si>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</si>
  <si>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</si>
  <si>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</si>
  <si>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</si>
  <si>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</si>
  <si>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</si>
  <si>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</si>
  <si>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</si>
  <si>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</si>
  <si>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</si>
  <si>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</si>
  <si>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</si>
  <si>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</si>
  <si>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</si>
  <si>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</si>
  <si>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</si>
  <si>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</si>
  <si>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</si>
  <si>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</si>
  <si>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</si>
  <si>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</si>
  <si>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</si>
  <si>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</si>
  <si>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</si>
  <si>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</si>
  <si>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</si>
  <si>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</si>
  <si>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</si>
  <si>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</si>
  <si>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</si>
  <si>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</si>
  <si>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</si>
  <si>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</si>
  <si>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</si>
  <si>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</si>
  <si>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</si>
  <si>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</si>
  <si>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</si>
  <si>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</si>
  <si>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</si>
  <si>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</si>
  <si>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</si>
  <si>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</si>
  <si>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</si>
  <si>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</si>
  <si>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</si>
  <si>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</si>
  <si>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</si>
  <si>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</si>
  <si>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</si>
  <si>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</si>
  <si>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</si>
  <si>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</si>
  <si>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</si>
  <si>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</si>
  <si>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</si>
  <si>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</si>
  <si>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</si>
  <si>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</si>
  <si>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</si>
  <si>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</si>
  <si>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</si>
  <si>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</si>
  <si>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</si>
  <si>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</si>
  <si>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</si>
  <si>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</si>
  <si>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</si>
  <si>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</si>
  <si>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</si>
  <si>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</si>
  <si>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</si>
  <si>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</si>
  <si>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</si>
  <si>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</si>
  <si>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</si>
  <si>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</si>
  <si>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</si>
  <si>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</si>
  <si>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</si>
  <si>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</si>
  <si>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</si>
  <si>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</si>
  <si>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</si>
  <si>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</si>
  <si>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</si>
  <si>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</si>
  <si>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</si>
  <si>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</si>
  <si>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</si>
  <si>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</si>
  <si>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</si>
  <si>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</si>
  <si>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</si>
  <si>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</si>
  <si>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</si>
  <si>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</si>
  <si>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</si>
  <si>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</si>
  <si>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</si>
  <si>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</si>
  <si>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</si>
  <si>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</si>
  <si>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</si>
  <si>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</si>
  <si>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</si>
  <si>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</si>
  <si>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</si>
  <si>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</si>
  <si>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</si>
  <si>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</si>
  <si>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</si>
  <si>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</si>
  <si>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</si>
  <si>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</si>
  <si>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</si>
  <si>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</si>
  <si>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</si>
  <si>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</si>
  <si>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</si>
  <si>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</si>
  <si>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</si>
  <si>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</si>
  <si>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</si>
  <si>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</si>
  <si>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</si>
  <si>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</si>
  <si>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</si>
  <si>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</si>
  <si>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</si>
  <si>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</si>
  <si>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</si>
  <si>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</si>
  <si>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</si>
  <si>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</si>
  <si>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</si>
  <si>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</si>
  <si>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</si>
  <si>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</si>
  <si>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</si>
  <si>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</si>
  <si>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</si>
  <si>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</si>
  <si>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</si>
  <si>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</si>
  <si>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</si>
  <si>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</si>
  <si>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</si>
  <si>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</si>
  <si>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</si>
  <si>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</si>
  <si>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</si>
  <si>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</si>
  <si>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</si>
  <si>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</si>
  <si>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</si>
  <si>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</si>
  <si>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</si>
  <si>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</si>
  <si>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</si>
  <si>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</si>
  <si>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</si>
  <si>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</si>
  <si>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</si>
  <si>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</si>
  <si>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</si>
  <si>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</si>
  <si>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</si>
  <si>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</si>
  <si>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</si>
  <si>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</si>
  <si>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</si>
  <si>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</si>
  <si>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</si>
  <si>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</si>
  <si>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</si>
  <si>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</si>
  <si>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</si>
  <si>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</si>
  <si>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</si>
  <si>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</si>
  <si>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</si>
  <si>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</si>
  <si>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</si>
  <si>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</si>
  <si>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</si>
  <si>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</si>
  <si>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</si>
  <si>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</si>
  <si>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</si>
  <si>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</si>
  <si>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</si>
  <si>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</si>
  <si>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</si>
  <si>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</si>
  <si>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</si>
  <si>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</si>
  <si>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</si>
  <si>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</si>
  <si>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</si>
  <si>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</si>
  <si>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</si>
  <si>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</si>
  <si>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</si>
  <si>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</si>
  <si>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</si>
  <si>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</si>
  <si>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</si>
  <si>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</si>
  <si>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</si>
  <si>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</si>
  <si>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</si>
  <si>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</si>
  <si>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</si>
  <si>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</si>
  <si>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</si>
  <si>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</si>
  <si>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</si>
  <si>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</si>
  <si>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</si>
  <si>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</si>
  <si>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</si>
  <si>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</si>
  <si>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</si>
  <si>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</si>
  <si>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</si>
  <si>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</si>
  <si>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</si>
  <si>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</si>
  <si>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</si>
  <si>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</si>
  <si>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</si>
  <si>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</si>
  <si>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</si>
  <si>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</si>
  <si>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</si>
  <si>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</si>
  <si>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</si>
  <si>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</si>
  <si>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</si>
  <si>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</si>
  <si>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</si>
  <si>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</si>
  <si>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</si>
  <si>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</si>
  <si>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</si>
  <si>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</si>
  <si>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</si>
  <si>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</si>
  <si>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</si>
  <si>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</si>
  <si>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</si>
  <si>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</si>
  <si>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</si>
  <si>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</si>
  <si>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</si>
  <si>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</si>
  <si>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</si>
  <si>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</si>
  <si>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</si>
  <si>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</si>
  <si>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</si>
  <si>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</si>
  <si>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</si>
  <si>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</si>
  <si>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</si>
  <si>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</si>
  <si>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</si>
  <si>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</si>
  <si>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</si>
  <si>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</si>
  <si>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</si>
  <si>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</si>
  <si>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</si>
  <si>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</si>
  <si>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</si>
  <si>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</si>
  <si>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</si>
  <si>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</si>
  <si>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</si>
  <si>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</si>
  <si>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</si>
  <si>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</si>
  <si>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</si>
  <si>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</si>
  <si>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</si>
  <si>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</si>
  <si>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</si>
  <si>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</si>
  <si>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</si>
  <si>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</si>
  <si>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</si>
  <si>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</si>
  <si>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</si>
  <si>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</si>
  <si>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</si>
  <si>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</si>
  <si>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</si>
  <si>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</si>
  <si>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</si>
  <si>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</si>
  <si>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</si>
  <si>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</si>
  <si>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</si>
  <si>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</si>
  <si>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</si>
  <si>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</si>
  <si>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</si>
  <si>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</si>
  <si>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</si>
  <si>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</si>
  <si>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</si>
  <si>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</si>
  <si>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</si>
  <si>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</si>
  <si>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</si>
  <si>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</si>
  <si>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</si>
  <si>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</si>
  <si>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</si>
  <si>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</si>
  <si>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</si>
  <si>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</si>
  <si>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</si>
  <si>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</si>
  <si>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</si>
  <si>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</si>
  <si>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</si>
  <si>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</si>
  <si>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</si>
  <si>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</si>
  <si>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</si>
  <si>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</si>
  <si>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</si>
  <si>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</si>
  <si>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</si>
  <si>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</si>
  <si>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</si>
  <si>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</si>
  <si>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</si>
  <si>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</si>
  <si>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</si>
  <si>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</si>
  <si>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</si>
  <si>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</si>
  <si>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</si>
  <si>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</si>
  <si>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</si>
  <si>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</si>
  <si>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</si>
  <si>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</si>
  <si>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</si>
  <si>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</si>
  <si>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</si>
  <si>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</si>
  <si>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</si>
  <si>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</si>
  <si>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</si>
  <si>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</si>
  <si>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</si>
  <si>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</si>
  <si>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</si>
  <si>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</si>
  <si>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</si>
  <si>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</si>
  <si>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</si>
  <si>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</si>
  <si>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</si>
  <si>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</si>
  <si>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</si>
  <si>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</si>
  <si>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</si>
  <si>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</si>
  <si>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</si>
  <si>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</si>
  <si>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</si>
  <si>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</si>
  <si>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</si>
  <si>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</si>
  <si>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</si>
  <si>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</si>
  <si>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</si>
  <si>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</si>
  <si>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</si>
  <si>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</si>
  <si>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</si>
  <si>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</si>
  <si>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</si>
  <si>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</si>
  <si>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</si>
  <si>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</si>
  <si>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</si>
  <si>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</si>
  <si>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</si>
  <si>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</si>
  <si>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</si>
  <si>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</si>
  <si>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</si>
  <si>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</si>
  <si>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</si>
  <si>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</si>
  <si>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</si>
  <si>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</si>
  <si>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</si>
  <si>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</si>
  <si>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</si>
  <si>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</si>
  <si>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</si>
  <si>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</si>
  <si>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</si>
  <si>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</si>
  <si>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</si>
  <si>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</si>
  <si>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</si>
  <si>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</si>
  <si>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</si>
  <si>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</si>
  <si>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</si>
  <si>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</si>
  <si>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</si>
  <si>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</si>
  <si>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</si>
  <si>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</si>
  <si>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</si>
  <si>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</si>
  <si>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</si>
  <si>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</si>
  <si>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</si>
  <si>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</si>
  <si>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</si>
  <si>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</si>
  <si>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</si>
  <si>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</si>
  <si>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</si>
  <si>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</si>
  <si>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</si>
  <si>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</si>
  <si>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</si>
  <si>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</si>
  <si>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</si>
  <si>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</si>
  <si>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</si>
  <si>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</si>
  <si>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</si>
  <si>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</si>
  <si>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</si>
  <si>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</si>
  <si>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</si>
  <si>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</si>
  <si>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</si>
  <si>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</si>
  <si>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</si>
  <si>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</si>
  <si>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</si>
  <si>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</si>
  <si>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</si>
  <si>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</si>
  <si>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</si>
  <si>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</si>
  <si>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</si>
  <si>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</si>
  <si>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</si>
  <si>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</si>
  <si>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</si>
  <si>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</si>
  <si>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</si>
  <si>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</si>
  <si>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</si>
  <si>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</si>
  <si>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</si>
  <si>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</si>
  <si>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</si>
  <si>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</si>
  <si>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</si>
  <si>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</si>
  <si>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</si>
  <si>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</si>
  <si>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</si>
  <si>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</si>
  <si>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</si>
  <si>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</si>
  <si>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</si>
  <si>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</si>
  <si>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</si>
  <si>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</si>
  <si>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</si>
  <si>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</si>
  <si>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</si>
  <si>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</si>
  <si>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</si>
  <si>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</si>
  <si>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</si>
  <si>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</si>
  <si>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</si>
  <si>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</si>
  <si>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</si>
  <si>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</si>
  <si>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</si>
  <si>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</si>
  <si>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</si>
  <si>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</si>
  <si>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</si>
  <si>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</si>
  <si>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</si>
  <si>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</si>
  <si>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</si>
  <si>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</si>
  <si>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</si>
  <si>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</si>
  <si>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</si>
  <si>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</si>
  <si>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</si>
  <si>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</si>
  <si>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</si>
  <si>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</si>
  <si>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</si>
  <si>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</si>
  <si>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</si>
  <si>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</si>
  <si>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</si>
  <si>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</si>
  <si>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</si>
  <si>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</si>
  <si>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</si>
  <si>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</si>
  <si>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</si>
  <si>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</si>
  <si>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</si>
  <si>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</si>
  <si>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</si>
  <si>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</si>
  <si>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</si>
  <si>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</si>
  <si>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</si>
  <si>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</si>
  <si>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</si>
  <si>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</si>
  <si>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</si>
  <si>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</si>
  <si>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</si>
  <si>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</si>
  <si>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</si>
  <si>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</si>
  <si>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</si>
  <si>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</si>
  <si>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</si>
  <si>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</si>
  <si>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</si>
  <si>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</si>
  <si>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</si>
  <si>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</si>
  <si>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</si>
  <si>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</si>
  <si>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</si>
  <si>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</si>
  <si>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</si>
  <si>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</si>
  <si>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</si>
  <si>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</si>
  <si>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</si>
  <si>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</si>
  <si>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</si>
  <si>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</si>
  <si>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</si>
  <si>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</si>
  <si>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</si>
  <si>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</si>
  <si>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</si>
  <si>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</si>
  <si>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</si>
  <si>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</si>
  <si>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</si>
  <si>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</si>
  <si>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</si>
  <si>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</si>
  <si>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</si>
  <si>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</si>
  <si>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</si>
  <si>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</si>
  <si>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</si>
  <si>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</si>
  <si>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</si>
  <si>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</si>
  <si>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</si>
  <si>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</si>
  <si>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</si>
  <si>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</si>
  <si>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</si>
  <si>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</si>
  <si>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</si>
  <si>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</si>
  <si>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</si>
  <si>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</si>
  <si>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</si>
  <si>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</si>
  <si>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</si>
  <si>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</si>
  <si>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</si>
  <si>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</si>
  <si>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</si>
  <si>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</si>
  <si>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</si>
  <si>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</si>
  <si>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</si>
  <si>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</si>
  <si>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</si>
  <si>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</si>
  <si>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</si>
  <si>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</si>
  <si>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</si>
  <si>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</si>
  <si>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</si>
  <si>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</si>
  <si>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</si>
  <si>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</si>
  <si>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</si>
  <si>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</si>
  <si>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</si>
  <si>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</si>
  <si>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</si>
  <si>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</si>
  <si>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</si>
  <si>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</si>
  <si>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</si>
  <si>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</si>
  <si>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</si>
  <si>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</si>
  <si>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</si>
  <si>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</si>
  <si>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</si>
  <si>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</si>
  <si>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</si>
  <si>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</si>
  <si>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</si>
  <si>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</si>
  <si>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</si>
  <si>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</si>
  <si>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</si>
  <si>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</si>
  <si>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</si>
  <si>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</si>
  <si>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</si>
  <si>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</si>
  <si>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</si>
  <si>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</si>
  <si>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</si>
  <si>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</si>
  <si>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</si>
  <si>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</si>
  <si>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</si>
  <si>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</si>
  <si>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</si>
  <si>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</si>
  <si>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</si>
  <si>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</si>
  <si>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</si>
  <si>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</si>
  <si>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</si>
  <si>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</si>
  <si>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</si>
  <si>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</si>
  <si>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</si>
  <si>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</si>
  <si>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</si>
  <si>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</si>
  <si>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</si>
  <si>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</si>
  <si>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</si>
  <si>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</si>
  <si>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</si>
  <si>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</si>
  <si>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</si>
  <si>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</si>
  <si>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</si>
  <si>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</si>
  <si>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</si>
  <si>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</si>
  <si>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</si>
  <si>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</si>
  <si>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</si>
  <si>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</si>
  <si>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</si>
  <si>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</si>
  <si>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</si>
  <si>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</si>
  <si>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</si>
  <si>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</si>
  <si>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</si>
  <si>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</si>
  <si>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</si>
  <si>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</si>
  <si>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</si>
  <si>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</si>
  <si>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</si>
  <si>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</si>
  <si>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</si>
  <si>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</si>
  <si>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</si>
  <si>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</si>
  <si>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</si>
  <si>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</si>
  <si>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</si>
  <si>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</si>
  <si>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</si>
  <si>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</si>
  <si>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</si>
  <si>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</si>
  <si>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</si>
  <si>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</si>
  <si>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</si>
  <si>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</si>
  <si>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</si>
  <si>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</si>
  <si>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</si>
  <si>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</si>
  <si>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</si>
  <si>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</si>
  <si>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</si>
  <si>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</si>
  <si>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</si>
  <si>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</si>
  <si>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</si>
  <si>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</si>
  <si>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</si>
  <si>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</si>
  <si>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</si>
  <si>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</si>
  <si>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</si>
  <si>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</si>
  <si>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</si>
  <si>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</si>
  <si>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</si>
  <si>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</si>
  <si>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</si>
  <si>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</si>
  <si>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</si>
  <si>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</si>
  <si>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</si>
  <si>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</si>
  <si>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</si>
  <si>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</si>
  <si>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</si>
  <si>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</si>
  <si>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</si>
  <si>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</si>
  <si>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</si>
  <si>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</si>
  <si>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</si>
  <si>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</si>
  <si>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</si>
  <si>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</si>
  <si>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</si>
  <si>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</si>
  <si>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</si>
  <si>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</si>
  <si>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</si>
  <si>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</si>
  <si>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</si>
  <si>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</si>
  <si>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</si>
  <si>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</si>
  <si>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</si>
  <si>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</si>
  <si>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</si>
  <si>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</si>
  <si>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</si>
  <si>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</si>
  <si>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</si>
  <si>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</si>
  <si>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</si>
  <si>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</si>
  <si>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</si>
  <si>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</si>
  <si>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</si>
  <si>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</si>
  <si>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</si>
  <si>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</si>
  <si>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</si>
  <si>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</si>
  <si>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</si>
  <si>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</si>
  <si>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</si>
  <si>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</si>
  <si>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</si>
  <si>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</si>
  <si>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</si>
  <si>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</si>
  <si>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</si>
  <si>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</si>
  <si>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</si>
  <si>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</si>
  <si>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</si>
  <si>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</si>
  <si>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</si>
  <si>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</si>
  <si>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</si>
  <si>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</si>
  <si>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</si>
  <si>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</si>
  <si>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</si>
  <si>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</si>
  <si>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</si>
  <si>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</si>
  <si>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</si>
  <si>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</si>
  <si>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</si>
  <si>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</si>
  <si>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</si>
  <si>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</si>
  <si>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</si>
  <si>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</si>
  <si>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</si>
  <si>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</si>
  <si>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</si>
  <si>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</si>
  <si>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</si>
  <si>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</si>
  <si>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</si>
  <si>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</si>
  <si>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</si>
  <si>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</si>
  <si>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</si>
  <si>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</si>
  <si>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</si>
  <si>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</si>
  <si>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</si>
  <si>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</si>
  <si>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</si>
  <si>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</si>
  <si>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</si>
  <si>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</si>
  <si>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</si>
  <si>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</si>
  <si>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</si>
  <si>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</si>
  <si>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</si>
  <si>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</si>
  <si>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</si>
  <si>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</si>
  <si>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</si>
  <si>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</si>
  <si>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</si>
  <si>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</si>
  <si>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</si>
  <si>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</si>
  <si>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</si>
  <si>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</si>
  <si>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</si>
  <si>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</si>
  <si>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</si>
  <si>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</si>
  <si>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</si>
  <si>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</si>
  <si>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</si>
  <si>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</si>
  <si>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</si>
  <si>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</si>
  <si>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</si>
  <si>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</si>
  <si>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</si>
  <si>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</si>
  <si>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</si>
  <si>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</si>
  <si>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</si>
  <si>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</si>
  <si>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</si>
  <si>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</si>
  <si>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</si>
  <si>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</si>
  <si>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</si>
  <si>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</si>
  <si>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</si>
  <si>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</si>
  <si>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</si>
  <si>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</si>
  <si>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</si>
  <si>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</si>
  <si>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</si>
  <si>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</si>
  <si>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</si>
  <si>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</si>
  <si>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</si>
  <si>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</si>
  <si>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</si>
  <si>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</si>
  <si>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</si>
  <si>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</si>
  <si>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</si>
  <si>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</si>
  <si>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</si>
  <si>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</si>
  <si>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</si>
  <si>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</si>
  <si>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</si>
  <si>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</si>
  <si>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</si>
  <si>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</si>
  <si>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</si>
  <si>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</si>
  <si>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</si>
  <si>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</si>
  <si>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</si>
  <si>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</si>
  <si>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</si>
  <si>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</si>
  <si>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</si>
  <si>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</si>
  <si>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</si>
  <si>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</si>
  <si>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</si>
  <si>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</si>
  <si>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</si>
  <si>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</si>
  <si>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</si>
  <si>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</si>
  <si>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</si>
  <si>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</si>
  <si>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</si>
  <si>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</si>
  <si>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</si>
  <si>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</si>
  <si>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</si>
  <si>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</si>
  <si>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</si>
  <si>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</si>
  <si>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</si>
  <si>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</si>
  <si>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</si>
  <si>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</si>
  <si>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</si>
  <si>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</si>
  <si>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</si>
  <si>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</si>
  <si>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</si>
  <si>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</si>
  <si>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</si>
  <si>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</si>
  <si>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</si>
  <si>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</si>
  <si>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</si>
  <si>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</si>
  <si>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</si>
  <si>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</si>
  <si>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</si>
  <si>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</si>
  <si>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</si>
  <si>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</si>
  <si>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</si>
  <si>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</si>
  <si>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</si>
  <si>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</si>
  <si>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</si>
  <si>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</si>
  <si>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</si>
  <si>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</si>
  <si>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</si>
  <si>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</si>
  <si>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</si>
  <si>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</si>
  <si>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</si>
  <si>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</si>
  <si>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</si>
  <si>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</si>
  <si>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</si>
  <si>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</si>
  <si>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</si>
  <si>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</si>
  <si>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</si>
  <si>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</si>
  <si>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</si>
  <si>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</si>
  <si>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</si>
  <si>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</si>
  <si>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</si>
  <si>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</si>
  <si>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</si>
  <si>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</si>
  <si>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</si>
  <si>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</si>
  <si>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</si>
  <si>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</si>
  <si>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</si>
  <si>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</si>
  <si>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</si>
  <si>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</si>
  <si>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</si>
  <si>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</si>
  <si>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</si>
  <si>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</si>
  <si>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</si>
  <si>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</si>
  <si>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</si>
  <si>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</si>
  <si>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</si>
  <si>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</si>
  <si>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</si>
  <si>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</si>
  <si>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</si>
  <si>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</si>
  <si>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</si>
  <si>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</si>
  <si>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</si>
  <si>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</si>
  <si>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</si>
  <si>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</si>
  <si>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</si>
  <si>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</si>
  <si>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</si>
  <si>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</si>
  <si>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</si>
  <si>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</si>
  <si>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</si>
  <si>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</si>
  <si>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</si>
  <si>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</si>
  <si>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</si>
  <si>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</si>
  <si>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</si>
  <si>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</si>
  <si>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</si>
  <si>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</si>
  <si>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</si>
  <si>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</si>
  <si>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</si>
  <si>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</si>
  <si>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</si>
  <si>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</si>
  <si>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</si>
  <si>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</si>
  <si>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</si>
  <si>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</si>
  <si>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</si>
  <si>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</si>
  <si>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</si>
  <si>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</si>
  <si>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</si>
  <si>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</si>
  <si>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</si>
  <si>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</si>
  <si>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</si>
  <si>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</si>
  <si>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</si>
  <si>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</si>
  <si>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</si>
  <si>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</si>
  <si>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</si>
  <si>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</si>
  <si>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</si>
  <si>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</si>
  <si>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</si>
  <si>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</si>
  <si>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</si>
  <si>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</si>
  <si>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</si>
  <si>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</si>
  <si>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</si>
  <si>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</si>
  <si>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</si>
  <si>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</si>
  <si>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</si>
  <si>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</si>
  <si>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</si>
  <si>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</si>
  <si>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</si>
  <si>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</si>
  <si>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</si>
  <si>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</si>
  <si>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</si>
  <si>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</si>
  <si>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</si>
  <si>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</si>
  <si>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</si>
  <si>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</si>
  <si>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</si>
  <si>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</si>
  <si>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</si>
  <si>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</si>
  <si>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</si>
  <si>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</si>
  <si>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</si>
  <si>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</si>
  <si>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</si>
  <si>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</si>
  <si>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</si>
  <si>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</si>
  <si>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</si>
  <si>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</si>
  <si>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</si>
  <si>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</si>
  <si>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</si>
  <si>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</si>
  <si>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</si>
  <si>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</si>
  <si>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</si>
  <si>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</si>
  <si>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</si>
  <si>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</si>
  <si>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</si>
  <si>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</si>
  <si>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</si>
  <si>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</si>
  <si>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</si>
  <si>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</si>
  <si>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</si>
  <si>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</si>
  <si>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</si>
  <si>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</si>
  <si>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</si>
  <si>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</si>
  <si>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</si>
  <si>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</si>
  <si>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</si>
  <si>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</si>
  <si>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</si>
  <si>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</si>
  <si>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</si>
  <si>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</si>
  <si>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</si>
  <si>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</si>
  <si>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</si>
  <si>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</si>
  <si>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</si>
  <si>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</si>
  <si>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</si>
  <si>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</si>
  <si>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</si>
  <si>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</si>
  <si>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</si>
  <si>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</si>
  <si>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</si>
  <si>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</si>
  <si>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</si>
  <si>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</si>
  <si>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</si>
  <si>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</si>
  <si>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</si>
  <si>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</si>
  <si>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</si>
  <si>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</si>
  <si>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</si>
  <si>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</si>
  <si>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</si>
  <si>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</si>
  <si>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</si>
  <si>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</si>
  <si>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</si>
  <si>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</si>
  <si>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</si>
  <si>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</si>
  <si>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</si>
  <si>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</si>
  <si>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</si>
  <si>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</si>
  <si>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</si>
  <si>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</si>
  <si>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</si>
  <si>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</si>
  <si>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</si>
  <si>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</si>
  <si>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</si>
  <si>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</si>
  <si>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</si>
  <si>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</si>
  <si>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</si>
  <si>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</si>
  <si>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</si>
  <si>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</si>
  <si>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</si>
  <si>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</si>
  <si>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</si>
  <si>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</si>
  <si>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</si>
  <si>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</si>
  <si>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</si>
  <si>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</si>
  <si>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</si>
  <si>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</si>
  <si>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</si>
  <si>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</si>
  <si>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</si>
  <si>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</si>
  <si>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</si>
  <si>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</si>
  <si>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</si>
  <si>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</si>
  <si>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</si>
  <si>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</si>
  <si>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</si>
  <si>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</si>
  <si>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</si>
  <si>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</si>
  <si>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</si>
  <si>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</si>
  <si>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</si>
  <si>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</si>
  <si>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</si>
  <si>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</si>
  <si>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</si>
  <si>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</si>
  <si>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</si>
  <si>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</si>
  <si>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</si>
  <si>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</si>
  <si>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</si>
  <si>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</si>
  <si>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</si>
  <si>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</si>
  <si>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</si>
  <si>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</si>
  <si>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</si>
  <si>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</si>
  <si>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</si>
  <si>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</si>
  <si>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</si>
  <si>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</si>
  <si>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</si>
  <si>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</si>
  <si>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</si>
  <si>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</si>
  <si>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</si>
  <si>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</si>
  <si>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</si>
  <si>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</si>
  <si>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</si>
  <si>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</si>
  <si>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</si>
  <si>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</si>
  <si>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</si>
  <si>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</si>
  <si>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</si>
  <si>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</si>
  <si>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</si>
  <si>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</si>
  <si>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</si>
  <si>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</si>
  <si>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</si>
  <si>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</si>
  <si>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</si>
  <si>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</si>
  <si>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</si>
  <si>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</si>
  <si>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</si>
  <si>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</si>
  <si>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</si>
  <si>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</si>
  <si>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</si>
  <si>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</si>
  <si>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</si>
  <si>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</si>
  <si>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</si>
  <si>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</si>
  <si>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</si>
  <si>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</si>
  <si>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</si>
  <si>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</si>
  <si>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</si>
  <si>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</si>
  <si>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</si>
  <si>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</si>
  <si>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</si>
  <si>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</si>
  <si>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</si>
  <si>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</si>
  <si>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</si>
  <si>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</si>
  <si>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</si>
  <si>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</si>
  <si>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</si>
  <si>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</si>
  <si>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</si>
  <si>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</si>
  <si>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</si>
  <si>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</si>
  <si>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</si>
  <si>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</si>
  <si>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</si>
  <si>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</si>
  <si>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</si>
  <si>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</si>
  <si>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</si>
  <si>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</si>
  <si>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</si>
  <si>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</si>
  <si>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</si>
  <si>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</si>
  <si>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</si>
  <si>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</si>
  <si>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</si>
  <si>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</si>
  <si>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</si>
  <si>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</si>
  <si>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</si>
  <si>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</si>
  <si>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</si>
  <si>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</si>
  <si>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</si>
  <si>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</si>
  <si>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</si>
  <si>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</si>
  <si>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</si>
  <si>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</si>
  <si>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</si>
  <si>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</si>
  <si>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</si>
  <si>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</si>
  <si>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</si>
  <si>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</si>
  <si>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</si>
  <si>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</si>
  <si>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</si>
  <si>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</si>
  <si>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</si>
  <si>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</si>
  <si>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</si>
  <si>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</si>
  <si>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</si>
  <si>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</si>
  <si>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</si>
  <si>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</si>
  <si>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</si>
  <si>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</si>
  <si>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</si>
  <si>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</si>
  <si>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</si>
  <si>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</si>
  <si>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</si>
  <si>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</si>
  <si>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</si>
  <si>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</si>
  <si>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</si>
  <si>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</si>
  <si>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</si>
  <si>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</si>
  <si>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</si>
  <si>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</si>
  <si>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</si>
  <si>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</si>
  <si>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</si>
  <si>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</si>
  <si>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</si>
  <si>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</si>
  <si>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</si>
  <si>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</si>
  <si>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</si>
  <si>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</si>
  <si>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</si>
  <si>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</si>
  <si>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</si>
  <si>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</si>
  <si>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</si>
  <si>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</si>
  <si>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</si>
  <si>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</si>
  <si>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</si>
  <si>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</si>
  <si>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</si>
  <si>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</si>
  <si>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</si>
  <si>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</si>
  <si>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</si>
  <si>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</si>
  <si>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</si>
  <si>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</si>
  <si>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</si>
  <si>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</si>
  <si>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</si>
  <si>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</si>
  <si>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</si>
  <si>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</si>
  <si>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</si>
  <si>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</si>
  <si>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</si>
  <si>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</si>
  <si>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</si>
  <si>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</si>
  <si>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</si>
  <si>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</si>
  <si>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</si>
  <si>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</si>
  <si>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</si>
  <si>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</si>
  <si>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</si>
  <si>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</si>
  <si>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</si>
  <si>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</si>
  <si>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</si>
  <si>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</si>
  <si>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</si>
  <si>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</si>
  <si>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</si>
  <si>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</si>
  <si>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</si>
  <si>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</si>
  <si>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</si>
  <si>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</si>
  <si>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</si>
  <si>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</si>
  <si>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</si>
  <si>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</si>
  <si>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</si>
  <si>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</si>
  <si>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</si>
  <si>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</si>
  <si>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</si>
  <si>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</si>
  <si>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</si>
  <si>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</si>
  <si>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</si>
  <si>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</si>
  <si>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</si>
  <si>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</si>
  <si>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</si>
  <si>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</si>
  <si>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</si>
  <si>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</si>
  <si>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</si>
  <si>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</si>
  <si>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</si>
  <si>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</si>
  <si>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</si>
  <si>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</si>
  <si>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</si>
  <si>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</si>
  <si>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</si>
  <si>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</si>
  <si>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</si>
  <si>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</si>
  <si>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</si>
  <si>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</si>
  <si>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</si>
  <si>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</si>
  <si>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</si>
  <si>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</si>
  <si>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</si>
  <si>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</si>
  <si>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</si>
  <si>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</si>
  <si>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</si>
  <si>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</si>
  <si>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</si>
  <si>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</si>
  <si>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</si>
  <si>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</si>
  <si>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</si>
  <si>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</si>
  <si>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</si>
  <si>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</si>
  <si>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</si>
  <si>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</si>
  <si>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</si>
  <si>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</si>
  <si>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</si>
  <si>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</si>
  <si>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</si>
  <si>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</si>
  <si>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</si>
  <si>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</si>
  <si>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</si>
  <si>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</si>
  <si>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</si>
  <si>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</si>
  <si>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</si>
  <si>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</si>
  <si>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</si>
  <si>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</si>
  <si>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</si>
  <si>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</si>
  <si>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</si>
  <si>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</si>
  <si>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</si>
  <si>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</si>
  <si>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</si>
  <si>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</si>
  <si>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</si>
  <si>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</si>
  <si>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</si>
  <si>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</si>
  <si>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</si>
  <si>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</si>
  <si>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</si>
  <si>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</si>
  <si>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</si>
  <si>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</si>
  <si>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</si>
  <si>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</si>
  <si>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</si>
  <si>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</si>
  <si>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</si>
  <si>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</si>
  <si>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</si>
  <si>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</si>
  <si>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</si>
  <si>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</si>
  <si>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</si>
  <si>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</si>
  <si>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</si>
  <si>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</si>
  <si>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</si>
  <si>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</si>
  <si>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</si>
  <si>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</si>
  <si>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</si>
  <si>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</si>
  <si>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</si>
  <si>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</si>
  <si>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</si>
  <si>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</si>
  <si>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</si>
  <si>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</si>
  <si>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</si>
  <si>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</si>
  <si>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</si>
  <si>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</si>
  <si>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</si>
  <si>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</si>
  <si>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</si>
  <si>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</si>
  <si>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</si>
  <si>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</si>
  <si>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</si>
  <si>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</si>
  <si>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</si>
  <si>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</si>
  <si>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</si>
  <si>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</si>
  <si>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</si>
  <si>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</si>
  <si>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</si>
  <si>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</si>
  <si>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</si>
  <si>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</si>
  <si>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</si>
  <si>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</si>
  <si>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</si>
  <si>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</si>
  <si>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</si>
  <si>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</si>
  <si>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</si>
  <si>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</si>
  <si>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</si>
  <si>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</si>
  <si>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</si>
  <si>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</si>
  <si>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</si>
  <si>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</si>
  <si>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</si>
  <si>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</si>
  <si>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</si>
  <si>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</si>
  <si>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</si>
  <si>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</si>
  <si>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</si>
  <si>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</si>
  <si>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</si>
  <si>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</si>
  <si>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</si>
  <si>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</si>
  <si>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</si>
  <si>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</si>
  <si>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</si>
  <si>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</si>
  <si>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</si>
  <si>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</si>
  <si>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</si>
  <si>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</si>
  <si>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</si>
  <si>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</si>
  <si>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</si>
  <si>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</si>
  <si>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</si>
  <si>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</si>
  <si>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</si>
  <si>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</si>
  <si>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</si>
  <si>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</si>
  <si>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</si>
  <si>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</si>
  <si>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</si>
  <si>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</si>
  <si>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</si>
  <si>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</si>
  <si>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</si>
  <si>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</si>
  <si>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</si>
  <si>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</si>
  <si>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</si>
  <si>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</si>
  <si>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</si>
  <si>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</si>
  <si>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</si>
  <si>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</si>
  <si>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</si>
  <si>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</si>
  <si>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</si>
  <si>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</si>
  <si>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</si>
  <si>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</si>
  <si>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</si>
  <si>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</si>
  <si>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</si>
  <si>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</si>
  <si>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</si>
  <si>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</si>
  <si>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</si>
  <si>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</si>
  <si>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</si>
  <si>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</si>
  <si>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</si>
  <si>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</si>
  <si>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</si>
  <si>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</si>
  <si>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</si>
  <si>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</si>
  <si>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</si>
  <si>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</si>
  <si>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</si>
  <si>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</si>
  <si>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</si>
  <si>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</si>
  <si>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</si>
  <si>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</si>
  <si>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</si>
  <si>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</si>
  <si>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</si>
  <si>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</si>
  <si>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</si>
  <si>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</si>
  <si>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</si>
  <si>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</si>
  <si>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</si>
  <si>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</si>
  <si>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</si>
  <si>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</si>
  <si>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</si>
  <si>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</si>
  <si>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</si>
  <si>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</si>
  <si>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</si>
  <si>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</si>
  <si>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</si>
  <si>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</si>
  <si>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</si>
  <si>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</si>
  <si>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</si>
  <si>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</si>
  <si>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</si>
  <si>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</si>
  <si>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</si>
  <si>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</si>
  <si>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</si>
  <si>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</si>
  <si>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</si>
  <si>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</si>
  <si>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</si>
  <si>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</si>
  <si>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</si>
  <si>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</si>
  <si>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</si>
  <si>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</si>
  <si>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</si>
  <si>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</si>
  <si>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</si>
  <si>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</si>
  <si>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</si>
  <si>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</si>
  <si>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</si>
  <si>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</si>
  <si>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</si>
  <si>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</si>
  <si>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</si>
  <si>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</si>
  <si>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</si>
  <si>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</si>
  <si>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</si>
  <si>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</si>
  <si>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</si>
  <si>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</si>
  <si>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</si>
  <si>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</si>
  <si>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</si>
  <si>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</si>
  <si>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</si>
  <si>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</si>
  <si>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</si>
  <si>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</si>
  <si>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</si>
  <si>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</si>
  <si>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</si>
  <si>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</si>
  <si>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</si>
  <si>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</si>
  <si>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</si>
  <si>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</si>
  <si>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</si>
  <si>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</si>
  <si>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</si>
  <si>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</si>
  <si>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</si>
  <si>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</si>
  <si>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</si>
  <si>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</si>
  <si>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</si>
  <si>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</si>
  <si>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</si>
  <si>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</si>
  <si>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</si>
  <si>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</si>
  <si>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</si>
  <si>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</si>
  <si>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</si>
  <si>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</si>
  <si>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</si>
  <si>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</si>
  <si>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</si>
  <si>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</si>
  <si>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</si>
  <si>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</si>
  <si>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</si>
  <si>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</si>
  <si>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</si>
  <si>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</si>
  <si>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</si>
  <si>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</si>
  <si>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</si>
  <si>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</si>
  <si>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</si>
  <si>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</si>
  <si>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</si>
  <si>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</si>
  <si>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</si>
  <si>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</si>
  <si>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</si>
  <si>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</si>
  <si>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</si>
  <si>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</si>
  <si>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</si>
  <si>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</si>
  <si>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</si>
  <si>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</si>
  <si>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</si>
  <si>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</si>
  <si>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</si>
  <si>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</si>
  <si>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</si>
  <si>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</si>
  <si>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</si>
  <si>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</si>
  <si>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</si>
  <si>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</si>
  <si>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</si>
  <si>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</si>
  <si>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</si>
  <si>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</si>
  <si>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</si>
  <si>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</si>
  <si>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</si>
  <si>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</si>
  <si>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</si>
  <si>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</si>
  <si>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</si>
  <si>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</si>
  <si>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</si>
  <si>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</si>
  <si>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</si>
  <si>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</si>
  <si>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</si>
  <si>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</si>
  <si>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</si>
  <si>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</si>
  <si>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</si>
  <si>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</si>
  <si>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</si>
  <si>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</si>
  <si>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</si>
  <si>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</si>
  <si>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</si>
  <si>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</si>
  <si>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</si>
  <si>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</si>
  <si>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</si>
  <si>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</si>
  <si>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</si>
  <si>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</si>
  <si>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</si>
  <si>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</si>
  <si>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</si>
  <si>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</si>
  <si>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</si>
  <si>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</si>
  <si>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</si>
  <si>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</si>
  <si>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</si>
  <si>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</si>
  <si>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</si>
  <si>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</si>
  <si>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</si>
  <si>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</si>
  <si>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</si>
  <si>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</si>
  <si>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</si>
  <si>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</si>
  <si>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</si>
  <si>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</si>
  <si>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</si>
  <si>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</si>
  <si>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</si>
  <si>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</si>
  <si>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</si>
  <si>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</si>
  <si>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</si>
  <si>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</si>
  <si>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</si>
  <si>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</si>
  <si>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</si>
  <si>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</si>
  <si>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</si>
  <si>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</si>
  <si>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</si>
  <si>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</si>
  <si>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</si>
  <si>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</si>
  <si>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</si>
  <si>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</si>
  <si>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</si>
  <si>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</si>
  <si>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</si>
  <si>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</si>
  <si>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</si>
  <si>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</si>
  <si>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</si>
  <si>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</si>
  <si>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</si>
  <si>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</si>
  <si>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</si>
  <si>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</si>
  <si>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</si>
  <si>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</si>
  <si>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</si>
  <si>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</si>
  <si>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</si>
  <si>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</si>
  <si>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</si>
  <si>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</si>
  <si>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</si>
  <si>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</si>
  <si>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</si>
  <si>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</si>
  <si>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</si>
  <si>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</si>
  <si>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</si>
  <si>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</si>
  <si>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</si>
  <si>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</si>
  <si>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</si>
  <si>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</si>
  <si>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</si>
  <si>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</si>
  <si>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</si>
  <si>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</si>
  <si>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</si>
  <si>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</si>
  <si>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</si>
  <si>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</si>
  <si>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</si>
  <si>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</si>
  <si>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</si>
  <si>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</si>
  <si>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</si>
  <si>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</si>
  <si>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</si>
  <si>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</si>
  <si>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</si>
  <si>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</si>
  <si>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</si>
  <si>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</si>
  <si>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</si>
  <si>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</si>
  <si>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</si>
  <si>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</si>
  <si>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</si>
  <si>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</si>
  <si>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</si>
  <si>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</si>
  <si>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</si>
  <si>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</si>
  <si>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</si>
  <si>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</si>
  <si>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</si>
  <si>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</si>
  <si>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</si>
  <si>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</si>
  <si>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</si>
  <si>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</si>
  <si>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</si>
  <si>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</si>
  <si>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</si>
  <si>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</si>
  <si>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</si>
  <si>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</si>
  <si>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</si>
  <si>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</si>
  <si>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</si>
  <si>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</si>
  <si>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</si>
  <si>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</si>
  <si>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</si>
  <si>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</si>
  <si>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</si>
  <si>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</si>
  <si>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</si>
  <si>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</si>
  <si>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</si>
  <si>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</si>
  <si>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</si>
  <si>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</si>
  <si>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</si>
  <si>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</si>
  <si>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</si>
  <si>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</si>
  <si>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</si>
  <si>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</si>
  <si>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</si>
  <si>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</si>
  <si>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</si>
  <si>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</si>
  <si>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</si>
  <si>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</si>
  <si>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</si>
  <si>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</si>
  <si>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</si>
  <si>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</si>
  <si>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</si>
  <si>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</si>
  <si>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</si>
  <si>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</si>
  <si>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</si>
  <si>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</si>
  <si>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</si>
  <si>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</si>
  <si>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</si>
  <si>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</si>
  <si>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</si>
  <si>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</si>
  <si>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</si>
  <si>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</si>
  <si>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</si>
  <si>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</si>
  <si>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</si>
  <si>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</si>
  <si>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</si>
  <si>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</si>
  <si>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</si>
  <si>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</si>
  <si>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</si>
  <si>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</si>
  <si>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</si>
  <si>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</si>
  <si>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</si>
  <si>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</si>
  <si>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</si>
  <si>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</si>
  <si>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</si>
  <si>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</si>
  <si>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</si>
  <si>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</si>
  <si>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</si>
  <si>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</si>
  <si>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</si>
  <si>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</si>
  <si>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</si>
  <si>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</si>
  <si>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</si>
  <si>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</si>
  <si>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</si>
  <si>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</si>
  <si>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</si>
  <si>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</si>
  <si>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</si>
  <si>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</si>
  <si>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</si>
  <si>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</si>
  <si>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</si>
  <si>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</si>
  <si>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</si>
  <si>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</si>
  <si>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</si>
  <si>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</si>
  <si>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</si>
  <si>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</si>
  <si>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</si>
  <si>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</si>
  <si>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</si>
  <si>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</si>
  <si>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</si>
  <si>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</si>
  <si>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</si>
  <si>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</si>
  <si>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</si>
  <si>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</si>
  <si>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</si>
  <si>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</si>
  <si>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</si>
  <si>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</si>
  <si>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</si>
  <si>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</si>
  <si>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</si>
  <si>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</si>
  <si>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</si>
  <si>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</si>
  <si>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</si>
  <si>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</si>
  <si>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</si>
  <si>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</si>
  <si>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</si>
  <si>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</si>
  <si>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</si>
  <si>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</si>
  <si>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</si>
  <si>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</si>
  <si>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</si>
  <si>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</si>
  <si>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</si>
  <si>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</si>
  <si>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</si>
  <si>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</si>
  <si>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</si>
  <si>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</si>
  <si>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</si>
  <si>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</si>
  <si>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</si>
  <si>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</si>
  <si>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</si>
  <si>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</si>
  <si>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</si>
  <si>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</si>
  <si>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</si>
  <si>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</si>
  <si>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</si>
  <si>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</si>
  <si>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</si>
  <si>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</si>
  <si>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</si>
  <si>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</si>
  <si>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</si>
  <si>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</si>
  <si>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</si>
  <si>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</si>
  <si>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</si>
  <si>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</si>
  <si>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</si>
  <si>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</si>
  <si>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</si>
  <si>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</si>
  <si>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</si>
  <si>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</si>
  <si>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</si>
  <si>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</si>
  <si>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</si>
  <si>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</si>
  <si>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</si>
  <si>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</si>
  <si>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</si>
  <si>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</si>
  <si>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</si>
  <si>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</si>
  <si>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</si>
  <si>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</si>
  <si>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</si>
  <si>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</si>
  <si>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</si>
  <si>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</si>
  <si>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</si>
  <si>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</si>
  <si>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</si>
  <si>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</si>
  <si>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</si>
  <si>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</si>
  <si>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</si>
  <si>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</si>
  <si>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</si>
  <si>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</si>
  <si>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</si>
  <si>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</si>
  <si>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</si>
  <si>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</si>
  <si>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</si>
  <si>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</si>
  <si>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</si>
  <si>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</si>
  <si>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</si>
  <si>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</si>
  <si>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</si>
  <si>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</si>
  <si>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</si>
  <si>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</si>
  <si>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</si>
  <si>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</si>
  <si>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</si>
  <si>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</si>
  <si>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</si>
  <si>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</si>
  <si>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</si>
  <si>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</si>
  <si>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</si>
  <si>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</si>
  <si>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</si>
  <si>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</si>
  <si>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</si>
  <si>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</si>
  <si>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</si>
  <si>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</si>
  <si>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</si>
  <si>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</si>
  <si>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</si>
  <si>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</si>
  <si>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</si>
  <si>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</si>
  <si>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</si>
  <si>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</si>
  <si>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</si>
  <si>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</si>
  <si>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</si>
  <si>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</si>
  <si>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</si>
  <si>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</si>
  <si>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</si>
  <si>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</si>
  <si>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</si>
  <si>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</si>
  <si>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</si>
  <si>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</si>
  <si>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</si>
  <si>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</si>
  <si>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</si>
  <si>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</si>
  <si>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</si>
  <si>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</si>
  <si>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</si>
  <si>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</si>
  <si>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</si>
  <si>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</si>
  <si>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</si>
  <si>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</si>
  <si>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</si>
  <si>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</si>
  <si>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</si>
  <si>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</si>
  <si>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</si>
  <si>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</si>
  <si>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</si>
  <si>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</si>
  <si>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</si>
  <si>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</si>
  <si>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</si>
  <si>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</si>
  <si>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</si>
  <si>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</si>
  <si>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</si>
  <si>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</si>
  <si>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</si>
  <si>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</si>
  <si>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</si>
  <si>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</si>
  <si>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</si>
  <si>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</si>
  <si>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</si>
  <si>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</si>
  <si>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</si>
  <si>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</si>
  <si>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</si>
  <si>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</si>
  <si>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</si>
  <si>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</si>
  <si>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</si>
  <si>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</si>
  <si>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</si>
  <si>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</si>
  <si>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</si>
  <si>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</si>
  <si>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</si>
  <si>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</si>
  <si>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</si>
  <si>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</si>
  <si>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</si>
  <si>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</si>
  <si>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</si>
  <si>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</si>
  <si>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</si>
  <si>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</si>
  <si>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</si>
  <si>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</si>
  <si>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</si>
  <si>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</si>
  <si>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</si>
  <si>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</si>
  <si>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</si>
  <si>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</si>
  <si>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</si>
  <si>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</si>
  <si>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</si>
  <si>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</si>
  <si>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</si>
  <si>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</si>
  <si>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</si>
  <si>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</si>
  <si>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</si>
  <si>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</si>
  <si>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</si>
  <si>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</si>
  <si>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</si>
  <si>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</si>
  <si>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</si>
  <si>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</si>
  <si>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</si>
  <si>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</si>
  <si>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</si>
  <si>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</si>
  <si>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</si>
  <si>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</si>
  <si>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</si>
  <si>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</si>
  <si>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</si>
  <si>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</si>
  <si>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</si>
  <si>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</si>
  <si>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</si>
  <si>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</si>
  <si>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</si>
  <si>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</si>
  <si>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</si>
  <si>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</si>
  <si>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</si>
  <si>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</si>
  <si>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</si>
  <si>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</si>
  <si>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</si>
  <si>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</si>
  <si>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</si>
  <si>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</si>
  <si>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</si>
  <si>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</si>
  <si>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</si>
  <si>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</si>
  <si>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</si>
  <si>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</si>
  <si>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</si>
  <si>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</si>
  <si>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</si>
  <si>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</si>
  <si>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</si>
  <si>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</si>
  <si>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</si>
  <si>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</si>
  <si>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</si>
  <si>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</si>
  <si>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</si>
  <si>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</si>
  <si>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</si>
  <si>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</si>
  <si>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</si>
  <si>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</si>
  <si>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</si>
  <si>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</si>
  <si>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</si>
  <si>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</si>
  <si>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</si>
  <si>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</si>
  <si>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</si>
  <si>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</si>
  <si>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</si>
  <si>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</si>
  <si>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</si>
  <si>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</si>
  <si>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</si>
  <si>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</si>
  <si>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</si>
  <si>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</si>
  <si>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</si>
  <si>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</si>
  <si>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</si>
  <si>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</si>
  <si>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</si>
  <si>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</si>
  <si>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</si>
  <si>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</si>
  <si>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</si>
  <si>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</si>
  <si>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</si>
  <si>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</si>
  <si>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</si>
  <si>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</si>
  <si>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</si>
  <si>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</si>
  <si>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</si>
  <si>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</si>
  <si>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</si>
  <si>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</si>
  <si>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</si>
  <si>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</si>
  <si>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</si>
  <si>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</si>
  <si>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</si>
  <si>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</si>
  <si>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</si>
  <si>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</si>
  <si>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</si>
  <si>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</si>
  <si>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</si>
  <si>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</si>
  <si>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</si>
  <si>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</si>
  <si>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</si>
  <si>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</si>
  <si>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</si>
  <si>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</si>
  <si>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</si>
  <si>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</si>
  <si>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</si>
  <si>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</si>
  <si>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</si>
  <si>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</si>
  <si>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</si>
  <si>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</si>
  <si>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</si>
  <si>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</si>
  <si>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</si>
  <si>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</si>
  <si>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</si>
  <si>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</si>
  <si>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</si>
  <si>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</si>
  <si>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</si>
  <si>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</si>
  <si>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</si>
  <si>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</si>
  <si>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</si>
  <si>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</si>
  <si>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</si>
  <si>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</si>
  <si>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</si>
  <si>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</si>
  <si>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</si>
  <si>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</si>
  <si>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</si>
  <si>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</si>
  <si>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</si>
  <si>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</si>
  <si>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</si>
  <si>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</si>
  <si>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</si>
  <si>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</si>
  <si>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</si>
  <si>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</si>
  <si>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</si>
  <si>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</si>
  <si>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</si>
  <si>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</si>
  <si>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</si>
  <si>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</si>
  <si>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</si>
  <si>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</si>
  <si>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</si>
  <si>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</si>
  <si>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</si>
  <si>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</si>
  <si>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</si>
  <si>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</si>
  <si>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</si>
  <si>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</si>
  <si>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</si>
  <si>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</si>
  <si>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</si>
  <si>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</si>
  <si>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</si>
  <si>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</si>
  <si>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</si>
  <si>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</si>
  <si>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</si>
  <si>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</si>
  <si>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</si>
  <si>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</si>
  <si>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</si>
  <si>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</si>
  <si>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</si>
  <si>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</si>
  <si>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</si>
  <si>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</si>
  <si>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</si>
  <si>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</si>
  <si>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</si>
  <si>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</si>
  <si>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</si>
  <si>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</si>
  <si>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</si>
  <si>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</si>
  <si>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</si>
  <si>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</si>
  <si>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</si>
  <si>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</si>
  <si>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</si>
  <si>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</si>
  <si>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</si>
  <si>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</si>
  <si>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</si>
  <si>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</si>
  <si>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</si>
  <si>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</si>
  <si>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</si>
  <si>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</si>
  <si>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</si>
  <si>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</si>
  <si>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</si>
  <si>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</si>
  <si>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</si>
  <si>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</si>
  <si>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</si>
  <si>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</si>
  <si>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</si>
  <si>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</si>
  <si>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</si>
  <si>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</si>
  <si>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</si>
  <si>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</si>
  <si>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</si>
  <si>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</si>
  <si>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</si>
  <si>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</si>
  <si>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</si>
  <si>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</si>
  <si>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</si>
  <si>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</si>
  <si>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</si>
  <si>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</si>
  <si>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</si>
  <si>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</si>
  <si>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</si>
  <si>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</si>
  <si>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</si>
  <si>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</si>
  <si>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</si>
  <si>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</si>
  <si>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</si>
  <si>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</si>
  <si>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</si>
  <si>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</si>
  <si>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</si>
  <si>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</si>
  <si>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</si>
  <si>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</si>
  <si>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</si>
  <si>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</si>
  <si>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</si>
  <si>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</si>
  <si>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</si>
  <si>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</si>
  <si>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</si>
  <si>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</si>
  <si>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</si>
  <si>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</si>
  <si>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</si>
  <si>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</si>
  <si>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</si>
  <si>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</si>
  <si>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</si>
  <si>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</si>
  <si>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</si>
  <si>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</si>
  <si>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</si>
  <si>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</si>
  <si>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</si>
  <si>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</si>
  <si>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</si>
  <si>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</si>
  <si>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</si>
  <si>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</si>
  <si>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</si>
  <si>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</si>
  <si>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</si>
  <si>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</si>
  <si>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</si>
  <si>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</si>
  <si>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</si>
  <si>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</si>
  <si>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</si>
  <si>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</si>
  <si>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</si>
  <si>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</si>
  <si>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</si>
  <si>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</si>
  <si>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</si>
  <si>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</si>
  <si>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</si>
  <si>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</si>
  <si>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</si>
  <si>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</si>
  <si>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</si>
  <si>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</si>
  <si>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</si>
  <si>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</si>
  <si>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</si>
  <si>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</si>
  <si>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</si>
  <si>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</si>
  <si>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</si>
  <si>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</si>
  <si>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</si>
  <si>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</si>
  <si>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</si>
  <si>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</si>
  <si>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</si>
  <si>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</si>
  <si>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</si>
  <si>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</si>
  <si>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</si>
  <si>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</si>
  <si>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</si>
  <si>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</si>
  <si>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</si>
  <si>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</si>
  <si>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</si>
  <si>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</si>
  <si>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</si>
  <si>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</si>
  <si>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</si>
  <si>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</si>
  <si>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</si>
  <si>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</si>
  <si>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</si>
  <si>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</si>
  <si>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</si>
  <si>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</si>
  <si>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</si>
  <si>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</si>
  <si>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</si>
  <si>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</si>
  <si>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</si>
  <si>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</si>
  <si>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</si>
  <si>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</si>
  <si>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</si>
  <si>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</si>
  <si>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</si>
  <si>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</si>
  <si>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</si>
  <si>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</si>
  <si>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</si>
  <si>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</si>
  <si>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</si>
  <si>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</si>
  <si>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</si>
  <si>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</si>
  <si>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</si>
  <si>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</si>
  <si>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</si>
  <si>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</si>
  <si>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</si>
  <si>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</si>
  <si>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</si>
  <si>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</si>
  <si>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</si>
  <si>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</si>
  <si>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</si>
  <si>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</si>
  <si>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</si>
  <si>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</si>
  <si>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</si>
  <si>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</si>
  <si>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</si>
  <si>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</si>
  <si>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</si>
  <si>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</si>
  <si>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</si>
  <si>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</si>
  <si>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</si>
  <si>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</si>
  <si>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</si>
  <si>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</si>
  <si>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</si>
  <si>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</si>
  <si>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</si>
  <si>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</si>
  <si>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</si>
  <si>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</si>
  <si>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</si>
  <si>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</si>
  <si>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</si>
  <si>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</si>
  <si>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</si>
  <si>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</si>
  <si>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</si>
  <si>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</si>
  <si>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</si>
  <si>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</si>
  <si>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</si>
  <si>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</si>
  <si>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</si>
  <si>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</si>
  <si>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</si>
  <si>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</si>
  <si>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</si>
  <si>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</si>
  <si>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</si>
  <si>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</si>
  <si>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</si>
  <si>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</si>
  <si>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</si>
  <si>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</si>
  <si>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</si>
  <si>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</si>
  <si>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</si>
  <si>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</si>
  <si>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</si>
  <si>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</si>
  <si>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</si>
  <si>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</si>
  <si>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</si>
  <si>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</si>
  <si>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</si>
  <si>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</si>
  <si>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</si>
  <si>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</si>
  <si>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</si>
  <si>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</si>
  <si>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</si>
  <si>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</si>
  <si>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</si>
  <si>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</si>
  <si>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</si>
  <si>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</si>
  <si>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</si>
  <si>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</si>
  <si>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</si>
  <si>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</si>
  <si>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</si>
  <si>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</si>
  <si>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</si>
  <si>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</si>
  <si>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</si>
  <si>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</si>
  <si>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</si>
  <si>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</si>
  <si>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</si>
  <si>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</si>
  <si>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</si>
  <si>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</si>
  <si>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</si>
  <si>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</si>
  <si>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</si>
  <si>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</si>
  <si>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</si>
  <si>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</si>
  <si>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</si>
  <si>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</si>
  <si>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</si>
  <si>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</si>
  <si>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</si>
  <si>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</si>
  <si>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</si>
  <si>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</si>
  <si>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</si>
  <si>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</si>
  <si>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</si>
  <si>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</si>
  <si>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</si>
  <si>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</si>
  <si>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</si>
  <si>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</si>
  <si>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</si>
  <si>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</si>
  <si>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</si>
  <si>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</si>
  <si>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</si>
  <si>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</si>
  <si>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</si>
  <si>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</si>
  <si>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</si>
  <si>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</si>
  <si>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</si>
  <si>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</si>
  <si>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</si>
  <si>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</si>
  <si>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</si>
  <si>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</si>
  <si>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</si>
  <si>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</si>
  <si>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</si>
  <si>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</si>
  <si>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</si>
  <si>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</si>
  <si>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</si>
  <si>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</si>
  <si>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</si>
  <si>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</si>
  <si>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</si>
  <si>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</si>
  <si>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</si>
  <si>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</si>
  <si>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</si>
  <si>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</si>
  <si>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</si>
  <si>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</si>
  <si>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</si>
  <si>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</si>
  <si>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</si>
  <si>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</si>
  <si>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</si>
  <si>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</si>
  <si>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</si>
  <si>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</si>
  <si>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</si>
  <si>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</si>
  <si>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</si>
  <si>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</si>
  <si>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</si>
  <si>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</si>
  <si>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</si>
  <si>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</si>
  <si>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</si>
  <si>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</si>
  <si>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</si>
  <si>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</si>
  <si>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</si>
  <si>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</si>
  <si>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</si>
  <si>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</si>
  <si>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</si>
  <si>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</si>
  <si>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</si>
  <si>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</si>
  <si>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</si>
  <si>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</si>
  <si>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</si>
  <si>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</si>
  <si>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</si>
  <si>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</si>
  <si>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</si>
  <si>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</si>
  <si>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</si>
  <si>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</si>
  <si>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</si>
  <si>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</si>
  <si>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</si>
  <si>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</si>
  <si>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</si>
  <si>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</si>
  <si>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</si>
  <si>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</si>
  <si>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</si>
  <si>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</si>
  <si>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</si>
  <si>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</si>
  <si>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</si>
  <si>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</si>
  <si>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</si>
  <si>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</si>
  <si>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</si>
  <si>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</si>
  <si>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</si>
  <si>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</si>
  <si>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</si>
  <si>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</si>
  <si>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</si>
  <si>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</si>
  <si>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</si>
  <si>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</si>
  <si>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</si>
  <si>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</si>
  <si>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</si>
  <si>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</si>
  <si>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</si>
  <si>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</si>
  <si>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</si>
  <si>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</si>
  <si>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</si>
  <si>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</si>
  <si>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</si>
  <si>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</si>
  <si>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</si>
  <si>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</si>
  <si>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</si>
  <si>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</si>
  <si>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</si>
  <si>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</si>
  <si>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</si>
  <si>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</si>
  <si>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</si>
  <si>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</si>
  <si>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</si>
  <si>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</si>
  <si>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</si>
  <si>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</si>
  <si>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</si>
  <si>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</si>
  <si>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</si>
  <si>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</si>
  <si>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</si>
  <si>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</si>
  <si>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</si>
  <si>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</si>
  <si>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</si>
  <si>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</si>
  <si>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</si>
  <si>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</si>
  <si>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</si>
  <si>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</si>
  <si>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</si>
  <si>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</si>
  <si>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</si>
  <si>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</si>
  <si>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</si>
  <si>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</si>
  <si>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</si>
  <si>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</si>
  <si>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</si>
  <si>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</si>
  <si>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</si>
  <si>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</si>
  <si>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</si>
  <si>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</si>
  <si>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</si>
  <si>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</si>
  <si>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</si>
  <si>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</si>
  <si>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</si>
  <si>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</si>
  <si>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</si>
  <si>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</si>
  <si>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</si>
  <si>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</si>
  <si>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</si>
  <si>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</si>
  <si>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</si>
  <si>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</si>
  <si>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</si>
  <si>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</si>
  <si>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</si>
  <si>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</si>
  <si>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</si>
  <si>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</si>
  <si>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</si>
  <si>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</si>
  <si>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</si>
  <si>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</si>
  <si>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</si>
  <si>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</si>
  <si>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</si>
  <si>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</si>
  <si>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</si>
  <si>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</si>
  <si>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</si>
  <si>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</si>
  <si>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</si>
  <si>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</si>
  <si>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</si>
  <si>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</si>
  <si>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</si>
  <si>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</si>
  <si>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</si>
  <si>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</si>
  <si>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</si>
  <si>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</si>
  <si>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</si>
  <si>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</si>
  <si>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</si>
  <si>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</si>
  <si>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</si>
  <si>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</si>
  <si>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</si>
  <si>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</si>
  <si>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</si>
  <si>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</si>
  <si>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</si>
  <si>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</si>
  <si>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</si>
  <si>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</si>
  <si>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</si>
  <si>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</si>
  <si>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</si>
  <si>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</si>
  <si>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</si>
  <si>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</si>
  <si>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</si>
  <si>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</si>
  <si>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</si>
  <si>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</si>
  <si>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</si>
  <si>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</si>
  <si>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</si>
  <si>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</si>
  <si>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</si>
  <si>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</si>
  <si>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</si>
  <si>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</si>
  <si>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</si>
  <si>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</si>
  <si>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</si>
  <si>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</si>
  <si>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</si>
  <si>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</si>
  <si>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</si>
  <si>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</si>
  <si>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</si>
  <si>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</si>
  <si>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</si>
  <si>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</si>
  <si>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</si>
  <si>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</si>
  <si>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</si>
  <si>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</si>
  <si>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</si>
  <si>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</si>
  <si>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</si>
  <si>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</si>
  <si>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</si>
  <si>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</si>
  <si>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</si>
  <si>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</si>
  <si>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</si>
  <si>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</si>
  <si>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</si>
  <si>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</si>
  <si>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</si>
  <si>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</si>
  <si>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</si>
  <si>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</si>
  <si>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</si>
  <si>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</si>
  <si>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</si>
  <si>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</si>
  <si>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</si>
  <si>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</si>
  <si>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</si>
  <si>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</si>
  <si>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</si>
  <si>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</si>
  <si>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</si>
  <si>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</si>
  <si>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</si>
  <si>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</si>
  <si>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</si>
  <si>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</si>
  <si>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</si>
  <si>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</si>
  <si>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</si>
  <si>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</si>
  <si>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</si>
  <si>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</si>
  <si>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</si>
  <si>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</si>
  <si>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</si>
  <si>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</si>
  <si>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</si>
  <si>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</si>
  <si>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</si>
  <si>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</si>
  <si>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</si>
  <si>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</si>
  <si>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</si>
  <si>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</si>
  <si>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</si>
  <si>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</si>
  <si>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</si>
  <si>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</si>
  <si>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</si>
  <si>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</si>
  <si>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</si>
  <si>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</si>
  <si>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</si>
  <si>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</si>
  <si>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</si>
  <si>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</si>
  <si>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</si>
  <si>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</si>
  <si>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</si>
  <si>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</si>
  <si>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</si>
  <si>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</si>
  <si>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</si>
  <si>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</si>
  <si>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</si>
  <si>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</si>
  <si>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</si>
  <si>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</si>
  <si>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</si>
  <si>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</si>
  <si>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</si>
  <si>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</si>
  <si>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</si>
  <si>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</si>
  <si>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</si>
  <si>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</si>
  <si>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</si>
  <si>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</si>
  <si>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</si>
  <si>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</si>
  <si>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</si>
  <si>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</si>
  <si>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</si>
  <si>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</si>
  <si>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</si>
  <si>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</si>
  <si>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</si>
  <si>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</si>
  <si>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</si>
  <si>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</si>
  <si>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</si>
  <si>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</si>
  <si>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</si>
  <si>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</si>
  <si>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</si>
  <si>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</si>
  <si>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</si>
  <si>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</si>
  <si>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</si>
  <si>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</si>
  <si>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</si>
  <si>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</si>
  <si>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</si>
  <si>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</si>
  <si>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</si>
  <si>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</si>
  <si>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</si>
  <si>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</si>
  <si>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</si>
  <si>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</si>
  <si>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</si>
  <si>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</si>
  <si>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</si>
  <si>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</si>
  <si>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</si>
  <si>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</si>
  <si>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</si>
  <si>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</si>
  <si>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</si>
  <si>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</si>
  <si>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</si>
  <si>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</si>
  <si>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</si>
  <si>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</si>
  <si>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</si>
  <si>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</si>
  <si>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</si>
  <si>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</si>
  <si>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</si>
  <si>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</si>
  <si>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</si>
  <si>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</si>
  <si>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</si>
  <si>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</si>
  <si>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</si>
  <si>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</si>
  <si>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</si>
  <si>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</si>
  <si>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</si>
  <si>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</si>
  <si>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</si>
  <si>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</si>
  <si>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</si>
  <si>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</si>
  <si>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</si>
  <si>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</si>
  <si>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</si>
  <si>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</si>
  <si>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</si>
  <si>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</si>
  <si>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</si>
  <si>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</si>
  <si>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</si>
  <si>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</si>
  <si>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</si>
  <si>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</si>
  <si>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</si>
  <si>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</si>
  <si>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</si>
  <si>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</si>
  <si>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</si>
  <si>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</si>
  <si>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</si>
  <si>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</si>
  <si>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</si>
  <si>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</si>
  <si>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</si>
  <si>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</si>
  <si>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</si>
  <si>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</si>
  <si>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</si>
  <si>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</si>
  <si>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</si>
  <si>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</si>
  <si>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</si>
  <si>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</si>
  <si>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</si>
  <si>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</si>
  <si>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</si>
  <si>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</si>
  <si>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</si>
  <si>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</si>
  <si>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</si>
  <si>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</si>
  <si>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</si>
  <si>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</si>
  <si>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</si>
  <si>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</si>
  <si>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</si>
  <si>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</si>
  <si>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</si>
  <si>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</si>
  <si>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</si>
  <si>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</si>
  <si>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</si>
  <si>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</si>
  <si>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</si>
  <si>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</si>
  <si>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</si>
  <si>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</si>
  <si>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</si>
  <si>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</si>
  <si>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</si>
  <si>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</si>
  <si>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</si>
  <si>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</si>
  <si>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</si>
  <si>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</si>
  <si>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</si>
  <si>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</si>
  <si>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</si>
  <si>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</si>
  <si>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</si>
  <si>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</si>
  <si>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</si>
  <si>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</si>
  <si>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</si>
  <si>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</si>
  <si>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</si>
  <si>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</si>
  <si>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</si>
  <si>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</si>
  <si>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</si>
  <si>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</si>
  <si>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</si>
  <si>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</si>
  <si>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</si>
  <si>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</si>
  <si>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</si>
  <si>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</si>
  <si>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</si>
  <si>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</si>
  <si>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</si>
  <si>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</si>
  <si>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</si>
  <si>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</si>
  <si>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</si>
  <si>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</si>
  <si>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</si>
  <si>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</si>
  <si>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</si>
  <si>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</si>
  <si>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</si>
  <si>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</si>
  <si>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</si>
  <si>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</si>
  <si>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</si>
  <si>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</si>
  <si>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</si>
  <si>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</si>
  <si>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</si>
  <si>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</si>
  <si>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</si>
  <si>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</si>
  <si>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</si>
  <si>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</si>
  <si>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</si>
  <si>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</si>
  <si>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</si>
  <si>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</si>
  <si>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</si>
  <si>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</si>
  <si>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</si>
  <si>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</si>
  <si>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</si>
  <si>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</si>
  <si>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</si>
  <si>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</si>
  <si>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</si>
  <si>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</si>
  <si>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</si>
  <si>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</si>
  <si>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</si>
  <si>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</si>
  <si>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</si>
  <si>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</si>
  <si>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</si>
  <si>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</si>
  <si>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</si>
  <si>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</si>
  <si>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</si>
  <si>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</si>
  <si>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</si>
  <si>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</si>
  <si>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</si>
  <si>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</si>
  <si>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</si>
  <si>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</si>
  <si>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</si>
  <si>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</si>
  <si>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</si>
  <si>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</si>
  <si>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</si>
  <si>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</si>
  <si>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</si>
  <si>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</si>
  <si>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</si>
  <si>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</si>
  <si>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</si>
  <si>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</si>
  <si>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</si>
  <si>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</si>
  <si>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</si>
  <si>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</si>
  <si>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</si>
  <si>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</si>
  <si>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</si>
  <si>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</si>
  <si>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</si>
  <si>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</si>
  <si>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</si>
  <si>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</si>
  <si>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</si>
  <si>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</si>
  <si>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</si>
  <si>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</si>
  <si>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</si>
  <si>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</si>
  <si>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</si>
  <si>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</si>
  <si>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</si>
  <si>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</si>
  <si>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</si>
  <si>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</si>
  <si>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</si>
  <si>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</si>
  <si>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</si>
  <si>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</si>
  <si>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</si>
  <si>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</si>
  <si>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</si>
  <si>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</si>
  <si>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</si>
  <si>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</si>
  <si>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</si>
  <si>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</si>
  <si>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</si>
  <si>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</si>
  <si>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</si>
  <si>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</si>
  <si>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</si>
  <si>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</si>
  <si>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</si>
  <si>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</si>
  <si>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</si>
  <si>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</si>
  <si>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</si>
  <si>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</si>
  <si>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</si>
  <si>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</si>
  <si>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</si>
  <si>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</si>
  <si>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</si>
  <si>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</si>
  <si>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</si>
  <si>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</si>
  <si>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</si>
  <si>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</si>
  <si>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</si>
  <si>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</si>
  <si>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</si>
  <si>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</si>
  <si>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</si>
  <si>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</si>
  <si>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</si>
  <si>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</si>
  <si>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</si>
  <si>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</si>
  <si>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</si>
  <si>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</si>
  <si>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</si>
  <si>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</si>
  <si>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</si>
  <si>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</si>
  <si>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</si>
  <si>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</si>
  <si>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</si>
  <si>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</si>
  <si>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</si>
  <si>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</si>
  <si>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</si>
  <si>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</si>
  <si>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</si>
  <si>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</si>
  <si>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</si>
  <si>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</si>
  <si>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</si>
  <si>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</si>
  <si>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</si>
  <si>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</si>
  <si>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</si>
  <si>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</si>
  <si>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</si>
  <si>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</si>
  <si>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</si>
  <si>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</si>
  <si>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</si>
  <si>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</si>
  <si>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</si>
  <si>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</si>
  <si>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</si>
  <si>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</si>
  <si>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</si>
  <si>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</si>
  <si>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</si>
  <si>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</si>
  <si>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</si>
  <si>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</si>
  <si>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</si>
  <si>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</si>
  <si>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</si>
  <si>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</si>
  <si>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</si>
  <si>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</si>
  <si>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</si>
  <si>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</si>
  <si>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</si>
  <si>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</si>
  <si>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</si>
  <si>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</si>
  <si>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</si>
  <si>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</si>
  <si>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</si>
  <si>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</si>
  <si>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</si>
  <si>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</si>
  <si>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</si>
  <si>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</si>
  <si>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</si>
  <si>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</si>
  <si>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</si>
  <si>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</si>
  <si>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</si>
  <si>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</si>
  <si>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</si>
  <si>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</si>
  <si>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</si>
  <si>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</si>
  <si>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</si>
  <si>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</si>
  <si>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</si>
  <si>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</si>
  <si>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</si>
  <si>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</si>
  <si>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</si>
  <si>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</si>
  <si>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</si>
  <si>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</si>
  <si>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</si>
  <si>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</si>
  <si>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</si>
  <si>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</si>
  <si>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</si>
  <si>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</si>
  <si>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</si>
  <si>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</si>
  <si>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</si>
  <si>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</si>
  <si>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</si>
  <si>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</si>
  <si>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</si>
  <si>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</si>
  <si>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</si>
  <si>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</si>
  <si>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</si>
  <si>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</si>
  <si>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</si>
  <si>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</si>
  <si>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</si>
  <si>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</si>
  <si>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</si>
  <si>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</si>
  <si>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</si>
  <si>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</si>
  <si>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</si>
  <si>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</si>
  <si>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</si>
  <si>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</si>
  <si>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</si>
  <si>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</si>
  <si>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</si>
  <si>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</si>
  <si>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</si>
  <si>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</si>
  <si>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</si>
  <si>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</si>
  <si>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</si>
  <si>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</si>
  <si>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</si>
  <si>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</si>
  <si>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</si>
  <si>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</si>
  <si>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</si>
  <si>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</si>
  <si>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</si>
  <si>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</si>
  <si>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</si>
  <si>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</si>
  <si>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</si>
  <si>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</si>
  <si>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</si>
  <si>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</si>
  <si>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</si>
  <si>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</si>
  <si>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</si>
  <si>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</si>
  <si>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</si>
  <si>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</si>
  <si>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</si>
  <si>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</si>
  <si>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</si>
  <si>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</si>
  <si>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</si>
  <si>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</si>
  <si>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</si>
  <si>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</si>
  <si>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</si>
  <si>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</si>
  <si>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</si>
  <si>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</si>
  <si>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</si>
  <si>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</si>
  <si>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</si>
  <si>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</si>
  <si>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</si>
  <si>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</si>
  <si>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</si>
  <si>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</si>
  <si>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</si>
  <si>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</si>
  <si>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</si>
  <si>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</si>
  <si>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</si>
  <si>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</si>
  <si>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</si>
  <si>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</si>
  <si>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</si>
  <si>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</si>
  <si>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</si>
  <si>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</si>
  <si>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</si>
  <si>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</si>
  <si>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</si>
  <si>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</si>
  <si>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</si>
  <si>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</si>
  <si>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</si>
  <si>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</si>
  <si>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</si>
  <si>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</si>
  <si>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</si>
  <si>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</si>
  <si>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</si>
  <si>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</si>
  <si>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</si>
  <si>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</si>
  <si>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</si>
  <si>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</si>
  <si>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</si>
  <si>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</si>
  <si>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</si>
  <si>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</si>
  <si>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</si>
  <si>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</si>
  <si>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</si>
  <si>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</si>
  <si>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</si>
  <si>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</si>
  <si>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</si>
  <si>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</si>
  <si>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</si>
  <si>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</si>
  <si>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</si>
  <si>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</si>
  <si>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</si>
  <si>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</si>
  <si>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</si>
  <si>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</si>
  <si>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</si>
  <si>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</si>
  <si>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</si>
  <si>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</si>
  <si>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</si>
  <si>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</si>
  <si>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</si>
  <si>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</si>
  <si>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</si>
  <si>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</si>
  <si>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</si>
  <si>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</si>
  <si>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</si>
  <si>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</si>
  <si>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</si>
  <si>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</si>
  <si>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</si>
  <si>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</si>
  <si>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</si>
  <si>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</si>
  <si>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</si>
  <si>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</si>
  <si>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</si>
  <si>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</si>
  <si>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</si>
  <si>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</si>
  <si>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</si>
  <si>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</si>
  <si>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</si>
  <si>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</si>
  <si>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</si>
  <si>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</si>
  <si>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</si>
  <si>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</si>
  <si>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</si>
  <si>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</si>
  <si>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</si>
  <si>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</si>
  <si>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</si>
  <si>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</si>
  <si>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</si>
  <si>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</si>
  <si>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</si>
  <si>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</si>
  <si>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</si>
  <si>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</si>
  <si>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</si>
  <si>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</si>
  <si>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</si>
  <si>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</si>
  <si>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</si>
  <si>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</si>
  <si>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</si>
  <si>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</si>
  <si>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</si>
  <si>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</si>
  <si>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</si>
  <si>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</si>
  <si>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</si>
  <si>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</si>
  <si>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</si>
  <si>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</si>
  <si>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</si>
  <si>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</si>
  <si>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</si>
  <si>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</si>
  <si>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</si>
  <si>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</si>
  <si>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</si>
  <si>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</si>
  <si>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</si>
  <si>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</si>
  <si>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</si>
  <si>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</si>
  <si>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</si>
  <si>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</si>
  <si>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</si>
  <si>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</si>
  <si>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</si>
  <si>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</si>
  <si>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</si>
  <si>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</si>
  <si>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</si>
  <si>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</si>
  <si>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</si>
  <si>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</si>
  <si>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</si>
  <si>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</si>
  <si>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</si>
  <si>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</si>
  <si>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</si>
  <si>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</si>
  <si>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</si>
  <si>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</si>
  <si>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</si>
  <si>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</si>
  <si>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</si>
  <si>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</si>
  <si>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</si>
  <si>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</si>
  <si>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</si>
  <si>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</si>
  <si>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</si>
  <si>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</si>
  <si>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</si>
  <si>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</si>
  <si>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</si>
  <si>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</si>
  <si>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</si>
  <si>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</si>
  <si>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</si>
  <si>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</si>
  <si>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</si>
  <si>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</si>
  <si>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</si>
  <si>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</si>
  <si>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</si>
  <si>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</si>
  <si>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</si>
  <si>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</si>
  <si>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</si>
  <si>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</si>
  <si>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</si>
  <si>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</si>
  <si>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</si>
  <si>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</si>
  <si>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</si>
  <si>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</si>
  <si>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</si>
  <si>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</si>
  <si>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</si>
  <si>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</si>
  <si>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</si>
  <si>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</si>
  <si>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</si>
  <si>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</si>
  <si>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</si>
  <si>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</si>
  <si>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</si>
  <si>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</si>
  <si>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</si>
  <si>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</si>
  <si>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</si>
  <si>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</si>
  <si>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</si>
  <si>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</si>
  <si>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</si>
  <si>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</si>
  <si>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</si>
  <si>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</si>
  <si>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</si>
  <si>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</si>
  <si>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</si>
  <si>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</si>
  <si>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</si>
  <si>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</si>
  <si>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</si>
  <si>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</si>
  <si>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</si>
  <si>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</si>
  <si>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</si>
  <si>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</si>
  <si>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</si>
  <si>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</si>
  <si>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</si>
  <si>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</si>
  <si>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</si>
  <si>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</si>
  <si>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</si>
  <si>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</si>
  <si>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</si>
  <si>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</si>
  <si>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</si>
  <si>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</si>
  <si>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</si>
  <si>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</si>
  <si>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</si>
  <si>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</si>
  <si>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</si>
  <si>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</si>
  <si>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</si>
  <si>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</si>
  <si>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</si>
  <si>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</si>
  <si>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</si>
  <si>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</si>
  <si>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</si>
  <si>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</si>
  <si>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</si>
  <si>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</si>
  <si>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</si>
  <si>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</si>
  <si>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</si>
  <si>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</si>
  <si>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</si>
  <si>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</si>
  <si>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</si>
  <si>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</si>
  <si>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</si>
  <si>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</si>
  <si>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</si>
  <si>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</si>
  <si>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</si>
  <si>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</si>
  <si>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</si>
  <si>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</si>
  <si>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</si>
  <si>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</si>
  <si>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</si>
  <si>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</si>
  <si>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</si>
  <si>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</si>
  <si>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</si>
  <si>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</si>
  <si>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</si>
  <si>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</si>
  <si>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</si>
  <si>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</si>
  <si>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</si>
  <si>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</si>
  <si>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</si>
  <si>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</si>
  <si>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</si>
  <si>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</si>
  <si>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</si>
  <si>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</si>
  <si>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</si>
  <si>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</si>
  <si>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</si>
  <si>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</si>
  <si>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</si>
  <si>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</si>
  <si>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</si>
  <si>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</si>
  <si>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</si>
  <si>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</si>
  <si>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</si>
  <si>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</si>
  <si>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</si>
  <si>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</si>
  <si>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</si>
  <si>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</si>
  <si>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</si>
  <si>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</si>
  <si>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</si>
  <si>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</si>
  <si>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</si>
  <si>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</si>
  <si>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</si>
  <si>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</si>
  <si>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</si>
  <si>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</si>
  <si>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</si>
  <si>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</si>
  <si>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</si>
  <si>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</si>
  <si>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</si>
  <si>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</si>
  <si>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</si>
  <si>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</si>
  <si>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</si>
  <si>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</si>
  <si>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</si>
  <si>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</si>
  <si>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</si>
  <si>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</si>
  <si>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</si>
  <si>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</si>
  <si>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</si>
  <si>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</si>
  <si>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</si>
  <si>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</si>
  <si>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</si>
  <si>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</si>
  <si>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</si>
  <si>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</si>
  <si>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</si>
  <si>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</si>
  <si>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</si>
  <si>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</si>
  <si>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</si>
  <si>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</si>
  <si>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</si>
  <si>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</si>
  <si>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</si>
  <si>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</si>
  <si>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</si>
  <si>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</si>
  <si>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</si>
  <si>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</si>
  <si>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</si>
  <si>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</si>
  <si>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</si>
  <si>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</si>
  <si>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</si>
  <si>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</si>
  <si>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</si>
  <si>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</si>
  <si>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</si>
  <si>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</si>
  <si>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</si>
  <si>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</si>
  <si>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</si>
  <si>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</si>
  <si>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</si>
  <si>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</si>
  <si>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</si>
  <si>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</si>
  <si>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</si>
  <si>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</si>
  <si>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</si>
  <si>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</si>
  <si>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</si>
  <si>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</si>
  <si>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</si>
  <si>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</si>
  <si>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</si>
  <si>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</si>
  <si>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</si>
  <si>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</si>
  <si>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</si>
  <si>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</si>
  <si>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</si>
  <si>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</si>
  <si>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</si>
  <si>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</si>
  <si>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</si>
  <si>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</si>
  <si>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</si>
  <si>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</si>
  <si>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</si>
  <si>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</si>
  <si>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</si>
  <si>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</si>
  <si>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</si>
  <si>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</si>
  <si>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</si>
  <si>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</si>
  <si>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</si>
  <si>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</si>
  <si>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</si>
  <si>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</si>
  <si>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</si>
  <si>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</si>
  <si>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</si>
  <si>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</si>
  <si>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</si>
  <si>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</si>
  <si>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</si>
  <si>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</si>
  <si>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</si>
  <si>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</si>
  <si>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</si>
  <si>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</si>
  <si>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</si>
  <si>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</si>
  <si>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</si>
  <si>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</si>
  <si>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</si>
  <si>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</si>
  <si>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</si>
  <si>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</si>
  <si>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</si>
  <si>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</si>
  <si>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</si>
  <si>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</si>
  <si>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</si>
  <si>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</si>
  <si>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</si>
  <si>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</si>
  <si>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</si>
  <si>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</si>
  <si>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</si>
  <si>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</si>
  <si>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</si>
  <si>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</si>
  <si>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</si>
  <si>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</si>
  <si>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</si>
  <si>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</si>
  <si>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</si>
  <si>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</si>
  <si>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</si>
  <si>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</si>
  <si>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</si>
  <si>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</si>
  <si>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</si>
  <si>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</si>
  <si>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</si>
  <si>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</si>
  <si>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</si>
  <si>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</si>
  <si>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</si>
  <si>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</si>
  <si>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</si>
  <si>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</si>
  <si>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</si>
  <si>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</si>
  <si>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</si>
  <si>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</si>
  <si>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</si>
  <si>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</si>
  <si>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</si>
  <si>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</si>
  <si>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</si>
  <si>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</si>
  <si>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</si>
  <si>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</si>
  <si>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</si>
  <si>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</si>
  <si>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</si>
  <si>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</si>
  <si>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</si>
  <si>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</si>
  <si>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</si>
  <si>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</si>
  <si>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</si>
  <si>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</si>
  <si>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</si>
  <si>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</si>
  <si>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</si>
  <si>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</si>
  <si>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</si>
  <si>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</si>
  <si>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</si>
  <si>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</si>
  <si>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</si>
  <si>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</si>
  <si>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</si>
  <si>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</si>
  <si>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</si>
  <si>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</si>
  <si>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</si>
  <si>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</si>
  <si>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</si>
  <si>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</si>
  <si>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</si>
  <si>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</si>
  <si>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</si>
  <si>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</si>
  <si>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</si>
  <si>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</si>
  <si>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</si>
  <si>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</si>
  <si>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</si>
  <si>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</si>
  <si>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</si>
  <si>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</si>
  <si>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</si>
  <si>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</si>
  <si>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</si>
  <si>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</si>
  <si>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</si>
  <si>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</si>
  <si>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</si>
  <si>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</si>
  <si>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</si>
  <si>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</si>
  <si>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</si>
  <si>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</si>
  <si>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</si>
  <si>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</si>
  <si>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</si>
  <si>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</si>
  <si>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</si>
  <si>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</si>
  <si>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</si>
  <si>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</si>
  <si>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</si>
  <si>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</si>
  <si>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</si>
  <si>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</si>
  <si>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</si>
  <si>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</si>
  <si>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</si>
  <si>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</si>
  <si>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</si>
  <si>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</si>
  <si>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</si>
  <si>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</si>
  <si>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</si>
  <si>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</si>
  <si>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</si>
  <si>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</si>
  <si>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</si>
  <si>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</si>
  <si>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</si>
  <si>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</si>
  <si>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</si>
  <si>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</si>
  <si>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</si>
  <si>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</si>
  <si>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</si>
  <si>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</si>
  <si>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</si>
  <si>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</si>
  <si>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</si>
  <si>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</si>
  <si>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</si>
  <si>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</si>
  <si>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</si>
  <si>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</si>
  <si>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</si>
  <si>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</si>
  <si>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</si>
  <si>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</si>
  <si>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</si>
  <si>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</si>
  <si>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</si>
  <si>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</si>
  <si>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</si>
  <si>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</si>
  <si>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</si>
  <si>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</si>
  <si>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</si>
  <si>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</si>
  <si>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</si>
  <si>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</si>
  <si>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</si>
  <si>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</si>
  <si>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</si>
  <si>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</si>
  <si>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</si>
  <si>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</si>
  <si>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</si>
  <si>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</si>
  <si>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</si>
  <si>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</si>
  <si>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</si>
  <si>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</si>
  <si>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</si>
  <si>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</si>
  <si>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</si>
  <si>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</si>
  <si>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</si>
  <si>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</si>
  <si>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</si>
  <si>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</si>
  <si>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</si>
  <si>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</si>
  <si>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</si>
  <si>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</si>
  <si>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</si>
  <si>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</si>
  <si>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</si>
  <si>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</si>
  <si>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</si>
  <si>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</si>
  <si>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</si>
  <si>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</si>
  <si>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</si>
  <si>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</si>
  <si>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</si>
  <si>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</si>
  <si>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</si>
  <si>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</si>
  <si>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</si>
  <si>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</si>
  <si>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</si>
  <si>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</si>
  <si>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</si>
  <si>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</si>
  <si>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</si>
  <si>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</si>
  <si>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</si>
  <si>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</si>
  <si>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</si>
  <si>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</si>
  <si>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</si>
  <si>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</si>
  <si>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</si>
  <si>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</si>
  <si>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</si>
  <si>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</si>
  <si>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</si>
  <si>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</si>
  <si>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</si>
  <si>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</si>
  <si>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</si>
  <si>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</si>
  <si>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</si>
  <si>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</si>
  <si>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</si>
  <si>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</si>
  <si>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</si>
  <si>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</si>
  <si>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</si>
  <si>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</si>
  <si>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</si>
  <si>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</si>
  <si>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</si>
  <si>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</si>
  <si>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</si>
  <si>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</si>
  <si>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</si>
  <si>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</si>
  <si>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</si>
  <si>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</si>
  <si>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</si>
  <si>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</si>
  <si>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</si>
  <si>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</si>
  <si>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</si>
  <si>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</si>
  <si>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</si>
  <si>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</si>
  <si>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</si>
  <si>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</si>
  <si>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</si>
  <si>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</si>
  <si>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</si>
  <si>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</si>
  <si>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</si>
  <si>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</si>
  <si>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</si>
  <si>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</si>
  <si>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</si>
  <si>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</si>
  <si>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</si>
  <si>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</si>
  <si>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</si>
  <si>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</si>
  <si>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</si>
  <si>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</si>
  <si>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</si>
  <si>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</si>
  <si>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</si>
  <si>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</si>
  <si>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</si>
  <si>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</si>
  <si>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</si>
  <si>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</si>
  <si>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</si>
  <si>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</si>
  <si>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</si>
  <si>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</si>
  <si>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</si>
  <si>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</si>
  <si>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</si>
  <si>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</si>
  <si>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</si>
  <si>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</si>
  <si>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</si>
  <si>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</si>
  <si>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</si>
  <si>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</si>
  <si>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</si>
  <si>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</si>
  <si>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</si>
  <si>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</si>
  <si>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</si>
  <si>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</si>
  <si>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</si>
  <si>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</si>
  <si>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</si>
  <si>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</si>
  <si>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</si>
  <si>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</si>
  <si>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</si>
  <si>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</si>
  <si>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</si>
  <si>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</si>
  <si>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</si>
  <si>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</si>
  <si>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</si>
  <si>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</si>
  <si>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</si>
  <si>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</si>
  <si>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</si>
  <si>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</si>
  <si>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</si>
  <si>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</si>
  <si>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</si>
  <si>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</si>
  <si>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</si>
  <si>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</si>
  <si>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</si>
  <si>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</si>
  <si>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</si>
  <si>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</si>
  <si>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</si>
  <si>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</si>
  <si>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</si>
  <si>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</si>
  <si>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</si>
  <si>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</si>
  <si>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</si>
  <si>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</si>
  <si>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</si>
  <si>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</si>
  <si>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</si>
  <si>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</si>
  <si>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</si>
  <si>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</si>
  <si>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</si>
  <si>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</si>
  <si>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</si>
  <si>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</si>
  <si>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</si>
  <si>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</si>
  <si>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</si>
  <si>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</si>
  <si>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</si>
  <si>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</si>
  <si>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</si>
  <si>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</si>
  <si>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</si>
  <si>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</si>
  <si>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</si>
  <si>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</si>
  <si>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</si>
  <si>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</si>
  <si>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</si>
  <si>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</si>
  <si>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</si>
  <si>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</si>
  <si>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</si>
  <si>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</si>
  <si>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</si>
  <si>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</si>
  <si>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</si>
  <si>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</si>
  <si>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</si>
  <si>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</si>
  <si>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</si>
  <si>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</si>
  <si>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</si>
  <si>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</si>
  <si>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</si>
  <si>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</si>
  <si>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</si>
  <si>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</si>
  <si>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</si>
  <si>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</si>
  <si>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</si>
  <si>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</si>
  <si>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</si>
  <si>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</si>
  <si>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</si>
  <si>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</si>
  <si>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</si>
  <si>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</si>
  <si>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</si>
  <si>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</si>
  <si>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</si>
  <si>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</si>
  <si>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</si>
  <si>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</si>
  <si>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</si>
  <si>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</si>
  <si>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</si>
  <si>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</si>
  <si>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</si>
  <si>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</si>
  <si>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</si>
  <si>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</si>
  <si>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</si>
  <si>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</si>
  <si>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</si>
  <si>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</si>
  <si>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</si>
  <si>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</si>
  <si>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</si>
  <si>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</si>
  <si>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</si>
  <si>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</si>
  <si>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</si>
  <si>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</si>
  <si>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</si>
  <si>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</si>
  <si>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</si>
  <si>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</si>
  <si>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</si>
  <si>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</si>
  <si>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</si>
  <si>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</si>
  <si>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</si>
  <si>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</si>
  <si>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</si>
  <si>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</si>
  <si>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</si>
  <si>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</si>
  <si>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</si>
  <si>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</si>
  <si>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</si>
  <si>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</si>
  <si>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</si>
  <si>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</si>
  <si>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</si>
  <si>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</si>
  <si>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</si>
  <si>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</si>
  <si>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</si>
  <si>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</si>
  <si>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</si>
  <si>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</si>
  <si>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</si>
  <si>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</si>
  <si>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</si>
  <si>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</si>
  <si>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</si>
  <si>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</si>
  <si>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</si>
  <si>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</si>
  <si>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</si>
  <si>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</si>
  <si>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</si>
  <si>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</si>
  <si>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</si>
  <si>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</si>
  <si>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</si>
  <si>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</si>
  <si>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</si>
  <si>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</si>
  <si>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</si>
  <si>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</si>
  <si>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</si>
  <si>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</si>
  <si>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</si>
  <si>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</si>
  <si>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</si>
  <si>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</si>
  <si>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</si>
  <si>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</si>
  <si>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</si>
  <si>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</si>
  <si>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</si>
  <si>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</si>
  <si>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</si>
  <si>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</si>
  <si>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</si>
  <si>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</si>
  <si>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</si>
  <si>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</si>
  <si>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</si>
  <si>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</si>
  <si>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</si>
  <si>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</si>
  <si>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</si>
  <si>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</si>
  <si>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</si>
  <si>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</si>
  <si>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</si>
  <si>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</si>
  <si>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</si>
  <si>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</si>
  <si>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</si>
  <si>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</si>
  <si>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</si>
  <si>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</si>
  <si>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</si>
  <si>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</si>
  <si>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</si>
  <si>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</si>
  <si>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</si>
  <si>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</si>
  <si>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</si>
  <si>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</si>
  <si>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</si>
  <si>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</si>
  <si>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</si>
  <si>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</si>
  <si>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</si>
  <si>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</si>
  <si>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</si>
  <si>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</si>
  <si>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</si>
  <si>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</si>
  <si>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</si>
  <si>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</si>
  <si>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</si>
  <si>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</si>
  <si>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</si>
  <si>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</si>
  <si>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</si>
  <si>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</si>
  <si>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</si>
  <si>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</si>
  <si>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</si>
  <si>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</si>
  <si>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</si>
  <si>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</si>
  <si>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</si>
  <si>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</si>
  <si>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</si>
  <si>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</si>
  <si>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</si>
  <si>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</si>
  <si>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</si>
  <si>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</si>
  <si>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</si>
  <si>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</si>
  <si>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</si>
  <si>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</si>
  <si>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</si>
  <si>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</si>
  <si>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</si>
  <si>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</si>
  <si>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</si>
  <si>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</si>
  <si>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</si>
  <si>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</si>
  <si>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</si>
  <si>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</si>
  <si>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</si>
  <si>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</si>
  <si>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</si>
  <si>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</si>
  <si>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</si>
  <si>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</si>
  <si>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</si>
  <si>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</si>
  <si>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</si>
  <si>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</si>
  <si>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</si>
  <si>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</si>
  <si>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</si>
  <si>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</si>
  <si>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</si>
  <si>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</si>
  <si>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</si>
  <si>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</si>
  <si>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</si>
  <si>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</si>
  <si>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</si>
  <si>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</si>
  <si>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</si>
  <si>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</si>
  <si>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</si>
  <si>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</si>
  <si>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</si>
  <si>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</si>
  <si>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</si>
  <si>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</si>
  <si>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</si>
  <si>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</si>
  <si>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</si>
  <si>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</si>
  <si>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</si>
  <si>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</si>
  <si>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</si>
  <si>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</si>
  <si>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</si>
  <si>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</si>
  <si>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</si>
  <si>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</si>
  <si>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</si>
  <si>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</si>
  <si>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</si>
  <si>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</si>
  <si>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</si>
  <si>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</si>
  <si>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</si>
  <si>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</si>
  <si>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</si>
  <si>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</si>
  <si>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</si>
  <si>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</si>
  <si>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</si>
  <si>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</si>
  <si>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</si>
  <si>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</si>
  <si>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</si>
  <si>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</si>
  <si>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</si>
  <si>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</si>
  <si>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</si>
  <si>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</si>
  <si>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</si>
  <si>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</si>
  <si>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</si>
  <si>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</si>
  <si>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</si>
  <si>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</si>
  <si>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</si>
  <si>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</si>
  <si>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</si>
  <si>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</si>
  <si>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</si>
  <si>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</si>
  <si>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</si>
  <si>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</si>
  <si>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</si>
  <si>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</si>
  <si>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</si>
  <si>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</si>
  <si>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</si>
  <si>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</si>
  <si>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</si>
  <si>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</si>
  <si>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</si>
  <si>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</si>
  <si>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</si>
  <si>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</si>
  <si>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</si>
  <si>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</si>
  <si>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</si>
  <si>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</si>
  <si>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</si>
  <si>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</si>
  <si>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</si>
  <si>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</si>
  <si>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</si>
  <si>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</si>
  <si>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</si>
  <si>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</si>
  <si>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</si>
  <si>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</si>
  <si>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</si>
  <si>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</si>
  <si>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</si>
  <si>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</si>
  <si>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</si>
  <si>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</si>
  <si>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</si>
  <si>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</si>
  <si>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</si>
  <si>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</si>
  <si>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</si>
  <si>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</si>
  <si>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</si>
  <si>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</si>
  <si>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</si>
  <si>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</si>
  <si>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</si>
  <si>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</si>
  <si>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</si>
  <si>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</si>
  <si>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</si>
  <si>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</si>
  <si>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</si>
  <si>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</si>
  <si>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</si>
  <si>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</si>
  <si>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</si>
  <si>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</si>
  <si>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</si>
  <si>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</si>
  <si>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</si>
  <si>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</si>
  <si>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</si>
  <si>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</si>
  <si>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</si>
  <si>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</si>
  <si>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</si>
  <si>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</si>
  <si>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</si>
  <si>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</si>
  <si>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</si>
  <si>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</si>
  <si>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</si>
  <si>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</si>
  <si>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</si>
  <si>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</si>
  <si>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</si>
  <si>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</si>
  <si>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</si>
  <si>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</si>
  <si>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</si>
  <si>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</si>
  <si>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</si>
  <si>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</si>
  <si>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</si>
  <si>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</si>
  <si>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</si>
  <si>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</si>
  <si>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</si>
  <si>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</si>
  <si>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</si>
  <si>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</si>
  <si>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</si>
  <si>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</si>
  <si>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</si>
  <si>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</si>
  <si>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</si>
  <si>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</si>
  <si>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</si>
  <si>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</si>
  <si>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</si>
  <si>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</si>
  <si>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</si>
  <si>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</si>
  <si>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</si>
  <si>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</si>
  <si>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</si>
  <si>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</si>
  <si>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</si>
  <si>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</si>
  <si>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</si>
  <si>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</si>
  <si>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</si>
  <si>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</si>
  <si>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</si>
  <si>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</si>
  <si>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</si>
  <si>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</si>
  <si>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</si>
  <si>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</si>
  <si>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</si>
  <si>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</si>
  <si>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</si>
  <si>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</si>
  <si>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</si>
  <si>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</si>
  <si>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</si>
  <si>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</si>
  <si>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</si>
  <si>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</si>
  <si>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</si>
  <si>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</si>
  <si>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</si>
  <si>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</si>
  <si>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</si>
  <si>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</si>
  <si>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</si>
  <si>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</si>
  <si>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</si>
  <si>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</si>
  <si>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</si>
  <si>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</si>
  <si>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</si>
  <si>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</si>
  <si>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</si>
  <si>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</si>
  <si>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</si>
  <si>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</si>
  <si>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</si>
  <si>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</si>
  <si>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</si>
  <si>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</si>
  <si>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</si>
  <si>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</si>
  <si>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</si>
  <si>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</si>
  <si>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</si>
  <si>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</si>
  <si>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</si>
  <si>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</si>
  <si>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</si>
  <si>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</si>
  <si>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</si>
  <si>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</si>
  <si>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</si>
  <si>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</si>
  <si>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</si>
  <si>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</si>
  <si>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</si>
  <si>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</si>
  <si>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</si>
  <si>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</si>
  <si>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</si>
  <si>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</si>
  <si>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</si>
  <si>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</si>
  <si>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</si>
  <si>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</si>
  <si>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</si>
  <si>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</si>
  <si>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</si>
  <si>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</si>
  <si>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</si>
  <si>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</si>
  <si>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</si>
  <si>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</si>
  <si>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</si>
  <si>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</si>
  <si>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</si>
  <si>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</si>
  <si>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</si>
  <si>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</si>
  <si>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</si>
  <si>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</si>
  <si>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</si>
  <si>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</si>
  <si>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</si>
  <si>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</si>
  <si>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</si>
  <si>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</si>
  <si>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</si>
  <si>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</si>
  <si>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</si>
  <si>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</si>
  <si>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</si>
  <si>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</si>
  <si>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</si>
  <si>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</si>
  <si>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</si>
  <si>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</si>
  <si>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</si>
  <si>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</si>
  <si>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</si>
  <si>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</si>
  <si>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</si>
  <si>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</si>
  <si>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</si>
  <si>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</si>
  <si>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</si>
  <si>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</si>
  <si>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</si>
  <si>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</si>
  <si>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</si>
  <si>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</si>
  <si>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</si>
  <si>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</si>
  <si>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</si>
  <si>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</si>
  <si>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</si>
  <si>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</si>
  <si>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</si>
  <si>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</si>
  <si>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</si>
  <si>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</si>
  <si>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</si>
  <si>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</si>
  <si>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</si>
  <si>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</si>
  <si>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</si>
  <si>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</si>
  <si>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</si>
  <si>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</si>
  <si>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</si>
  <si>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</si>
  <si>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</si>
  <si>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</si>
  <si>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</si>
  <si>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</si>
  <si>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</si>
  <si>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</si>
  <si>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</si>
  <si>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</si>
  <si>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</si>
  <si>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</si>
  <si>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</si>
  <si>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</si>
  <si>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</si>
  <si>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</si>
  <si>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</si>
  <si>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</si>
  <si>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</si>
  <si>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</si>
  <si>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</si>
  <si>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</si>
  <si>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</si>
  <si>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</si>
  <si>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</si>
  <si>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</si>
  <si>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</si>
  <si>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</si>
  <si>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</si>
  <si>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</si>
  <si>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</si>
  <si>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</si>
  <si>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</si>
  <si>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</si>
  <si>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</si>
  <si>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</si>
  <si>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</si>
  <si>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</si>
  <si>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</si>
  <si>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</si>
  <si>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</si>
  <si>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</si>
  <si>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</si>
  <si>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</si>
  <si>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</si>
  <si>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</si>
  <si>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</si>
  <si>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</si>
  <si>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</si>
  <si>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</si>
  <si>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</si>
  <si>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</si>
  <si>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</si>
  <si>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</si>
  <si>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</si>
  <si>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</si>
  <si>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</si>
  <si>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</si>
  <si>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</si>
  <si>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</si>
  <si>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</si>
  <si>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</si>
  <si>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</si>
  <si>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</si>
  <si>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</si>
  <si>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</si>
  <si>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</si>
  <si>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</si>
  <si>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</si>
  <si>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</si>
  <si>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</si>
  <si>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</si>
  <si>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</si>
  <si>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</si>
  <si>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</si>
  <si>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</si>
  <si>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</si>
  <si>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</si>
  <si>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</si>
  <si>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</si>
  <si>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</si>
  <si>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</si>
  <si>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</si>
  <si>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</si>
  <si>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</si>
  <si>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</si>
  <si>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</si>
  <si>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</si>
  <si>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</si>
  <si>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</si>
  <si>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</si>
  <si>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</si>
  <si>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</si>
  <si>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</si>
  <si>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</si>
  <si>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</si>
  <si>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</si>
  <si>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</si>
  <si>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</si>
  <si>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</si>
  <si>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</si>
  <si>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</si>
  <si>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</si>
  <si>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</si>
  <si>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</si>
  <si>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</si>
  <si>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</si>
  <si>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</si>
  <si>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</si>
  <si>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</si>
  <si>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</si>
  <si>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</si>
  <si>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</si>
  <si>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</si>
  <si>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</si>
  <si>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</si>
  <si>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</si>
  <si>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</si>
  <si>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</si>
  <si>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</si>
  <si>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</si>
  <si>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</si>
  <si>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</si>
  <si>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</si>
  <si>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</si>
  <si>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</si>
  <si>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</si>
  <si>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</si>
  <si>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</si>
  <si>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</si>
  <si>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</si>
  <si>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</si>
  <si>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</si>
  <si>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</si>
  <si>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</si>
  <si>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</si>
  <si>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</si>
  <si>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</si>
  <si>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</si>
  <si>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</si>
  <si>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</si>
  <si>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</si>
  <si>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</si>
  <si>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</si>
  <si>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</si>
  <si>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</si>
  <si>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</si>
  <si>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</si>
  <si>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</si>
  <si>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</si>
  <si>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</si>
  <si>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</si>
  <si>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</si>
  <si>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</si>
  <si>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</si>
  <si>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</si>
  <si>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</si>
  <si>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</si>
  <si>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</si>
  <si>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</si>
  <si>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</si>
  <si>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</si>
  <si>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</si>
  <si>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</si>
  <si>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</si>
  <si>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</si>
  <si>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</si>
  <si>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</si>
  <si>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</si>
  <si>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</si>
  <si>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</si>
  <si>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</si>
  <si>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</si>
  <si>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</si>
  <si>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</si>
  <si>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</si>
  <si>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</si>
  <si>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</si>
  <si>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</si>
  <si>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</si>
  <si>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</si>
  <si>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</si>
  <si>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</si>
  <si>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</si>
  <si>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</si>
  <si>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</si>
  <si>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</si>
  <si>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</si>
  <si>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</si>
  <si>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</si>
  <si>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</si>
  <si>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</si>
  <si>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</si>
  <si>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</si>
  <si>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</si>
  <si>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</si>
  <si>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</si>
  <si>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</si>
  <si>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</si>
  <si>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</si>
  <si>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</si>
  <si>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</si>
  <si>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</si>
  <si>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</si>
  <si>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</si>
  <si>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</si>
  <si>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</si>
  <si>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</si>
  <si>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</si>
  <si>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</si>
  <si>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</si>
  <si>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</si>
  <si>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</si>
  <si>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</si>
  <si>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</si>
  <si>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</si>
  <si>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</si>
  <si>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</si>
  <si>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</si>
  <si>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</si>
  <si>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</si>
  <si>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</si>
  <si>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</si>
  <si>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</si>
  <si>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</si>
  <si>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</si>
  <si>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</si>
  <si>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</si>
  <si>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</si>
  <si>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</si>
  <si>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</si>
  <si>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</si>
  <si>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</si>
  <si>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</si>
  <si>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</si>
  <si>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</si>
  <si>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</si>
  <si>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</si>
  <si>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</si>
  <si>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</si>
  <si>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</si>
  <si>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</si>
  <si>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</si>
  <si>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</si>
  <si>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</si>
  <si>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</si>
  <si>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</si>
  <si>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</si>
  <si>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</si>
  <si>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</si>
  <si>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</si>
  <si>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</si>
  <si>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</si>
  <si>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</si>
  <si>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</si>
  <si>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</si>
  <si>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</si>
  <si>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</si>
  <si>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</si>
  <si>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</si>
  <si>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</si>
  <si>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</si>
  <si>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</si>
  <si>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</si>
  <si>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</si>
  <si>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</si>
  <si>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</si>
  <si>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</si>
  <si>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</si>
  <si>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</si>
  <si>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</si>
  <si>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</si>
  <si>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</si>
  <si>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</si>
  <si>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</si>
  <si>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</si>
  <si>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</si>
  <si>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</si>
  <si>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</si>
  <si>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</si>
  <si>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</si>
  <si>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</si>
  <si>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</si>
  <si>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</si>
  <si>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</si>
  <si>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</si>
  <si>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</si>
  <si>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</si>
  <si>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</si>
  <si>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</si>
  <si>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</si>
  <si>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</si>
  <si>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</si>
  <si>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</si>
  <si>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</si>
  <si>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</si>
  <si>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</si>
  <si>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</si>
  <si>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</si>
  <si>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</si>
  <si>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</si>
  <si>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</si>
  <si>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</si>
  <si>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</si>
  <si>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</si>
  <si>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</si>
  <si>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</si>
  <si>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</si>
  <si>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</si>
  <si>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</si>
  <si>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</si>
  <si>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</si>
  <si>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</si>
  <si>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</si>
  <si>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</si>
  <si>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</si>
  <si>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</si>
  <si>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</si>
  <si>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</si>
  <si>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</si>
  <si>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</si>
  <si>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</si>
  <si>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</si>
  <si>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</si>
  <si>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</si>
  <si>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</si>
  <si>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</si>
  <si>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</si>
  <si>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</si>
  <si>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</si>
  <si>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</si>
  <si>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</si>
  <si>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</si>
  <si>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</si>
  <si>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</si>
  <si>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</si>
  <si>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</si>
  <si>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</si>
  <si>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</si>
  <si>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</si>
  <si>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</si>
  <si>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</si>
  <si>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</si>
  <si>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</si>
  <si>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</si>
  <si>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</si>
  <si>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</si>
  <si>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</si>
  <si>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</si>
  <si>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</si>
  <si>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</si>
  <si>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</si>
  <si>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</si>
  <si>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</si>
  <si>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</si>
  <si>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</si>
  <si>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</si>
  <si>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</si>
  <si>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</si>
  <si>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</si>
  <si>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</si>
  <si>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</si>
  <si>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</si>
  <si>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</si>
  <si>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</si>
  <si>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</si>
  <si>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</si>
  <si>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</si>
  <si>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</si>
  <si>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</si>
  <si>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</si>
  <si>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</si>
  <si>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</si>
  <si>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</si>
  <si>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</si>
  <si>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</si>
  <si>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</si>
  <si>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</si>
  <si>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</si>
  <si>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</si>
  <si>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</si>
  <si>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</si>
  <si>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</si>
  <si>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</si>
  <si>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</si>
  <si>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</si>
  <si>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</si>
  <si>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</si>
  <si>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</si>
  <si>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</si>
  <si>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</si>
  <si>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</si>
  <si>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</si>
  <si>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</si>
  <si>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</si>
  <si>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</si>
  <si>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</si>
  <si>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</si>
  <si>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</si>
  <si>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</si>
  <si>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</si>
  <si>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</si>
  <si>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</si>
  <si>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</si>
  <si>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</si>
  <si>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</si>
  <si>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</si>
  <si>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</si>
  <si>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</si>
  <si>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</si>
  <si>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</si>
  <si>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</si>
  <si>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</si>
  <si>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</si>
  <si>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</si>
  <si>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</si>
  <si>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</si>
  <si>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</si>
  <si>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</si>
  <si>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</si>
  <si>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</si>
  <si>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</si>
  <si>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</si>
  <si>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</si>
  <si>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</si>
  <si>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</si>
  <si>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</si>
  <si>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</si>
  <si>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</si>
  <si>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</si>
  <si>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</si>
  <si>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</si>
  <si>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</si>
  <si>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</si>
  <si>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</si>
  <si>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</si>
  <si>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</si>
  <si>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</si>
  <si>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</si>
  <si>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</si>
  <si>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</si>
  <si>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</si>
  <si>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</si>
  <si>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</si>
  <si>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</si>
  <si>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</si>
  <si>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</si>
  <si>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</si>
  <si>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</si>
  <si>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</si>
  <si>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</si>
  <si>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</si>
  <si>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</si>
  <si>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</si>
  <si>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</si>
  <si>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</si>
  <si>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</si>
  <si>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</si>
  <si>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</si>
  <si>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</si>
  <si>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</si>
  <si>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</si>
  <si>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</si>
  <si>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</si>
  <si>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</si>
  <si>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</si>
  <si>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</si>
  <si>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</si>
  <si>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</si>
  <si>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</si>
  <si>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</si>
  <si>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</si>
  <si>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</si>
  <si>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</si>
  <si>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</si>
  <si>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</si>
  <si>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</si>
  <si>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</si>
  <si>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</si>
  <si>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</si>
  <si>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</si>
  <si>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</si>
  <si>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</si>
  <si>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</si>
  <si>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</si>
  <si>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</si>
  <si>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</si>
  <si>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</si>
  <si>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</si>
  <si>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</si>
  <si>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</si>
  <si>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</si>
  <si>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</si>
  <si>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</si>
  <si>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</si>
  <si>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</si>
  <si>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</si>
  <si>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</si>
  <si>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</si>
  <si>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</si>
  <si>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</si>
  <si>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</si>
  <si>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</si>
  <si>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</si>
  <si>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</si>
  <si>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</si>
  <si>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</si>
  <si>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</si>
  <si>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</si>
  <si>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</si>
  <si>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</si>
  <si>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</si>
  <si>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</si>
  <si>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</si>
  <si>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</si>
  <si>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</si>
  <si>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</si>
  <si>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</si>
  <si>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</si>
  <si>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</si>
  <si>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</si>
  <si>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</si>
  <si>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</si>
  <si>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</si>
  <si>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</si>
  <si>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</si>
  <si>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</si>
  <si>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</si>
  <si>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</si>
  <si>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</si>
  <si>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</si>
  <si>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</si>
  <si>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</si>
  <si>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</si>
  <si>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</si>
  <si>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</si>
  <si>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</si>
  <si>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</si>
  <si>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</si>
  <si>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</si>
  <si>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</si>
  <si>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</si>
  <si>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</si>
  <si>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</si>
  <si>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</si>
  <si>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</si>
  <si>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</si>
  <si>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</si>
  <si>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</si>
  <si>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</si>
  <si>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</si>
  <si>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</si>
  <si>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</si>
  <si>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</si>
  <si>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</si>
  <si>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</si>
  <si>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</si>
  <si>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</si>
  <si>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</si>
  <si>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</si>
  <si>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</si>
  <si>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</si>
  <si>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</si>
  <si>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</si>
  <si>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</si>
  <si>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</si>
  <si>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</si>
  <si>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</si>
  <si>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</si>
  <si>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</si>
  <si>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</si>
  <si>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</si>
  <si>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</si>
  <si>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</si>
  <si>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</si>
  <si>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</si>
  <si>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</si>
  <si>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</si>
  <si>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</si>
  <si>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</si>
  <si>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</si>
  <si>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</si>
  <si>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</si>
  <si>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</si>
  <si>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</si>
  <si>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</si>
  <si>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</si>
  <si>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</si>
  <si>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</si>
  <si>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</si>
  <si>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</si>
  <si>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</si>
  <si>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</si>
  <si>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</si>
  <si>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</si>
  <si>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</si>
  <si>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</si>
  <si>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</si>
  <si>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</si>
  <si>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</si>
  <si>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</si>
  <si>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</si>
  <si>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</si>
  <si>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</si>
  <si>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</si>
  <si>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</si>
  <si>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</si>
  <si>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</si>
  <si>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</si>
  <si>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</si>
  <si>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</si>
  <si>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</si>
  <si>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</si>
  <si>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</si>
  <si>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</si>
  <si>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</si>
  <si>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</si>
  <si>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</si>
  <si>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</si>
  <si>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</si>
  <si>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</si>
  <si>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</si>
  <si>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</si>
  <si>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</si>
  <si>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</si>
  <si>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</si>
  <si>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</si>
  <si>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</si>
  <si>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</si>
  <si>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</si>
  <si>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</si>
  <si>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</si>
  <si>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</si>
  <si>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</si>
  <si>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</si>
  <si>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</si>
  <si>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</si>
  <si>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</si>
  <si>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</si>
  <si>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</si>
  <si>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</si>
  <si>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</si>
  <si>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</si>
  <si>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</si>
  <si>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</si>
  <si>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</si>
  <si>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</si>
  <si>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</si>
  <si>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</si>
  <si>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</si>
  <si>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</si>
  <si>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</si>
  <si>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</si>
  <si>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</si>
  <si>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</si>
  <si>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</si>
  <si>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</si>
  <si>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</si>
  <si>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</si>
  <si>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</si>
  <si>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</si>
  <si>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</si>
  <si>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</si>
  <si>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</si>
  <si>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</si>
  <si>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</si>
  <si>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</si>
  <si>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</si>
  <si>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</si>
  <si>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</si>
  <si>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</si>
  <si>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</si>
  <si>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</si>
  <si>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</si>
  <si>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</si>
  <si>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</si>
  <si>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</si>
  <si>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</si>
  <si>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</si>
  <si>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</si>
  <si>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</si>
  <si>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</si>
  <si>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</si>
  <si>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</si>
  <si>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</si>
  <si>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</si>
  <si>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</si>
  <si>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</si>
  <si>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</si>
  <si>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</si>
  <si>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</si>
  <si>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</si>
  <si>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</si>
  <si>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</si>
  <si>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</si>
  <si>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</si>
  <si>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</si>
  <si>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</si>
  <si>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</si>
  <si>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</si>
  <si>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</si>
  <si>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</si>
  <si>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</si>
  <si>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</si>
  <si>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</si>
  <si>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</si>
  <si>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</si>
  <si>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</si>
  <si>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</si>
  <si>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</si>
  <si>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</si>
  <si>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</si>
  <si>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</si>
  <si>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</si>
  <si>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</si>
  <si>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</si>
  <si>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</si>
  <si>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</si>
  <si>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</si>
  <si>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</si>
  <si>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</si>
  <si>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</si>
  <si>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</si>
  <si>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</si>
  <si>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</si>
  <si>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</si>
  <si>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</si>
  <si>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</si>
  <si>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</si>
  <si>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</si>
  <si>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</si>
  <si>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</si>
  <si>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</si>
  <si>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</si>
  <si>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</si>
  <si>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</si>
  <si>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</si>
  <si>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</si>
  <si>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</si>
  <si>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</si>
  <si>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</si>
  <si>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</si>
  <si>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</si>
  <si>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</si>
  <si>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</si>
  <si>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</si>
  <si>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</si>
  <si>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</si>
  <si>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</si>
  <si>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</si>
  <si>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</si>
  <si>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</si>
  <si>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</si>
  <si>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</si>
  <si>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</si>
  <si>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</si>
  <si>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</si>
  <si>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</si>
  <si>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</si>
  <si>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</si>
  <si>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</si>
  <si>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</si>
  <si>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</si>
  <si>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</si>
  <si>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</si>
  <si>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</si>
  <si>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</si>
  <si>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</si>
  <si>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</si>
  <si>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</si>
  <si>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</si>
  <si>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</si>
  <si>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</si>
  <si>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</si>
  <si>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</si>
  <si>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</si>
  <si>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</si>
  <si>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</si>
  <si>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</si>
  <si>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</si>
  <si>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</si>
  <si>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</si>
  <si>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</si>
  <si>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</si>
  <si>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</si>
  <si>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</si>
  <si>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</si>
  <si>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</si>
  <si>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</si>
  <si>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</si>
  <si>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</si>
  <si>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</si>
  <si>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</si>
  <si>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</si>
  <si>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</si>
  <si>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</si>
  <si>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</si>
  <si>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</si>
  <si>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</si>
  <si>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</si>
  <si>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</si>
  <si>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</si>
  <si>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</si>
  <si>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</si>
  <si>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</si>
  <si>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</si>
  <si>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</si>
  <si>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</si>
  <si>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</si>
  <si>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</si>
  <si>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</si>
  <si>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</si>
  <si>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</si>
  <si>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</si>
  <si>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</si>
  <si>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</si>
  <si>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</si>
  <si>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</si>
  <si>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</si>
  <si>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</si>
  <si>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</si>
  <si>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</si>
  <si>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</si>
  <si>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</si>
  <si>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</si>
  <si>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</si>
  <si>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</si>
  <si>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</si>
  <si>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</si>
  <si>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</si>
  <si>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</si>
  <si>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</si>
  <si>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</si>
  <si>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</si>
  <si>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</si>
  <si>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</si>
  <si>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</si>
  <si>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</si>
  <si>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</si>
  <si>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</si>
  <si>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</si>
  <si>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</si>
  <si>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</si>
  <si>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</si>
  <si>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</si>
  <si>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</si>
  <si>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</si>
  <si>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</si>
  <si>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</si>
  <si>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</si>
  <si>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</si>
  <si>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</si>
  <si>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</si>
  <si>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</si>
  <si>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</si>
  <si>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</si>
  <si>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</si>
  <si>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</si>
  <si>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</si>
  <si>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</si>
  <si>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</si>
  <si>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</si>
  <si>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</si>
  <si>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</si>
  <si>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</si>
  <si>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</si>
  <si>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</si>
  <si>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</si>
  <si>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</si>
  <si>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</si>
  <si>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</si>
  <si>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</si>
  <si>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</si>
  <si>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</si>
  <si>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</si>
  <si>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</si>
  <si>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</si>
  <si>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</si>
  <si>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</si>
  <si>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</si>
  <si>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</si>
  <si>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</si>
  <si>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</si>
  <si>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</si>
  <si>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</si>
  <si>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</si>
  <si>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</si>
  <si>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</si>
  <si>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</si>
  <si>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</si>
  <si>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</si>
  <si>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</si>
  <si>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</si>
  <si>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</si>
  <si>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</si>
  <si>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</si>
  <si>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</si>
  <si>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</si>
  <si>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</si>
  <si>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</si>
  <si>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</si>
  <si>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</si>
  <si>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</si>
  <si>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</si>
  <si>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</si>
  <si>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</si>
  <si>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</si>
  <si>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</si>
  <si>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</si>
  <si>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</si>
  <si>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</si>
  <si>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</si>
  <si>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</si>
  <si>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</si>
  <si>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</si>
  <si>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</si>
  <si>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</si>
  <si>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</si>
  <si>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</si>
  <si>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</si>
  <si>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</si>
  <si>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</si>
  <si>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</si>
  <si>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</si>
  <si>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</si>
  <si>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</si>
  <si>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</si>
  <si>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</si>
  <si>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</si>
  <si>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</si>
  <si>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</si>
  <si>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</si>
  <si>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</si>
  <si>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</si>
  <si>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</si>
  <si>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</si>
  <si>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</si>
  <si>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</si>
  <si>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</si>
  <si>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</si>
  <si>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</si>
  <si>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</si>
  <si>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</si>
  <si>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</si>
  <si>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</si>
  <si>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</si>
  <si>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</si>
  <si>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</si>
  <si>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</si>
  <si>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</si>
  <si>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</si>
  <si>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</si>
  <si>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</si>
  <si>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</si>
  <si>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</si>
  <si>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</si>
  <si>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</si>
  <si>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</si>
  <si>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</si>
  <si>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</si>
  <si>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</si>
  <si>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</si>
  <si>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</si>
  <si>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</si>
  <si>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</si>
  <si>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</si>
  <si>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</si>
  <si>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</si>
  <si>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</si>
  <si>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</si>
  <si>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</si>
  <si>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</si>
  <si>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</si>
  <si>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</si>
  <si>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</si>
  <si>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</si>
  <si>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</si>
  <si>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</si>
  <si>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</si>
  <si>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</si>
  <si>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</si>
  <si>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</si>
  <si>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</si>
  <si>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</si>
  <si>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</si>
  <si>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</si>
  <si>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</si>
  <si>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</si>
  <si>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</si>
  <si>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</si>
  <si>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</si>
  <si>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</si>
  <si>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</si>
  <si>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</si>
  <si>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</si>
  <si>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</si>
  <si>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</si>
  <si>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</si>
  <si>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</si>
  <si>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</si>
  <si>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</si>
  <si>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</si>
  <si>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</si>
  <si>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</si>
  <si>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</si>
  <si>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</si>
  <si>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</si>
  <si>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</si>
  <si>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</si>
  <si>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</si>
  <si>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</si>
  <si>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</si>
  <si>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</si>
  <si>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</si>
  <si>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</si>
  <si>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</si>
  <si>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</si>
  <si>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</si>
  <si>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</si>
  <si>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</si>
  <si>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</si>
  <si>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</si>
  <si>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</si>
  <si>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</si>
  <si>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</si>
  <si>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</si>
  <si>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</si>
  <si>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</si>
  <si>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</si>
  <si>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</si>
  <si>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</si>
  <si>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</si>
  <si>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</si>
  <si>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</si>
  <si>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</si>
  <si>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</si>
  <si>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</si>
  <si>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</si>
  <si>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</si>
  <si>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</si>
  <si>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</si>
  <si>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</si>
  <si>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</si>
  <si>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</si>
  <si>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</si>
  <si>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</si>
  <si>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</si>
  <si>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</si>
  <si>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</si>
  <si>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</si>
  <si>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</si>
  <si>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</si>
  <si>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</si>
  <si>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</si>
  <si>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</si>
  <si>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</si>
  <si>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</si>
  <si>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</si>
  <si>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</si>
  <si>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</si>
  <si>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</si>
  <si>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</si>
  <si>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</si>
  <si>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</si>
  <si>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</si>
  <si>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</si>
  <si>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</si>
  <si>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</si>
  <si>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</si>
  <si>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</si>
  <si>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</si>
  <si>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</si>
  <si>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</si>
  <si>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</si>
  <si>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</si>
  <si>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</si>
  <si>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</si>
  <si>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</si>
  <si>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</si>
  <si>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</si>
  <si>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</si>
  <si>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</si>
  <si>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</si>
  <si>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</si>
  <si>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</si>
  <si>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</si>
  <si>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</si>
  <si>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</si>
  <si>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</si>
  <si>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</si>
  <si>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</si>
  <si>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</si>
  <si>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</si>
  <si>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</si>
  <si>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</si>
  <si>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</si>
  <si>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</si>
  <si>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</si>
  <si>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</si>
  <si>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</si>
  <si>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</si>
  <si>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</si>
  <si>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</si>
  <si>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</si>
  <si>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</si>
  <si>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</si>
  <si>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</si>
  <si>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</si>
  <si>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</si>
  <si>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</si>
  <si>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</si>
  <si>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</si>
  <si>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</si>
  <si>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</si>
  <si>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</si>
  <si>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</si>
  <si>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</si>
  <si>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</si>
  <si>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</si>
  <si>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</si>
  <si>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</si>
  <si>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</si>
  <si>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</si>
  <si>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</si>
  <si>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</si>
  <si>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</si>
  <si>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</si>
  <si>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</si>
  <si>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</si>
  <si>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</si>
  <si>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</si>
  <si>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</si>
  <si>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</si>
  <si>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</si>
  <si>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</si>
  <si>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</si>
  <si>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</si>
  <si>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</si>
  <si>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</si>
  <si>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</si>
  <si>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</si>
  <si>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</si>
  <si>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</si>
  <si>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</si>
  <si>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</si>
  <si>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</si>
  <si>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</si>
  <si>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</si>
  <si>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</si>
  <si>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</si>
  <si>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</si>
  <si>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</si>
  <si>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</si>
  <si>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</si>
  <si>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</si>
  <si>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</si>
  <si>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</si>
  <si>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</si>
  <si>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</si>
  <si>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</si>
  <si>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</si>
  <si>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</si>
  <si>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</si>
  <si>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</si>
  <si>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</si>
  <si>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</si>
  <si>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</si>
  <si>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</si>
  <si>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</si>
  <si>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</si>
  <si>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</si>
  <si>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</si>
  <si>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</si>
  <si>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</si>
  <si>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</si>
  <si>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</si>
  <si>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</si>
  <si>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</si>
  <si>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</si>
  <si>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</si>
  <si>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</si>
  <si>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</si>
  <si>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</si>
  <si>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</si>
  <si>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</si>
  <si>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</si>
  <si>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</si>
  <si>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</si>
  <si>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</si>
  <si>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</si>
  <si>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</si>
  <si>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</si>
  <si>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</si>
  <si>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</si>
  <si>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</si>
  <si>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</si>
  <si>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</si>
  <si>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</si>
  <si>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</si>
  <si>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</si>
  <si>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</si>
  <si>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</si>
  <si>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</si>
  <si>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</si>
  <si>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</si>
  <si>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</si>
  <si>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</si>
  <si>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</si>
  <si>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</si>
  <si>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</si>
  <si>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</si>
  <si>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</si>
  <si>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</si>
  <si>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</si>
  <si>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</si>
  <si>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</si>
  <si>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</si>
  <si>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</si>
  <si>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</si>
  <si>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</si>
  <si>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</si>
  <si>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</si>
  <si>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</si>
  <si>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</si>
  <si>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</si>
  <si>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</si>
  <si>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</si>
  <si>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</si>
  <si>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</si>
  <si>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</si>
  <si>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</si>
  <si>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</si>
  <si>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</si>
  <si>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</si>
  <si>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</si>
  <si>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</si>
  <si>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</si>
  <si>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</si>
  <si>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</si>
  <si>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</si>
  <si>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</si>
  <si>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</si>
  <si>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</si>
  <si>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</si>
  <si>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</si>
  <si>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</si>
  <si>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</si>
  <si>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</si>
  <si>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</si>
  <si>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</si>
  <si>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</si>
  <si>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</si>
  <si>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</si>
  <si>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</si>
  <si>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</si>
  <si>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</si>
  <si>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</si>
  <si>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</si>
  <si>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</si>
  <si>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</si>
  <si>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</si>
  <si>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</si>
  <si>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</si>
  <si>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</si>
  <si>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</si>
  <si>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</si>
  <si>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</si>
  <si>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</si>
  <si>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</si>
  <si>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</si>
  <si>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</si>
  <si>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</si>
  <si>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</si>
  <si>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</si>
  <si>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</si>
  <si>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</si>
  <si>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</si>
  <si>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</si>
  <si>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</si>
  <si>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</si>
  <si>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</si>
  <si>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</si>
  <si>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</si>
  <si>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</si>
  <si>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</si>
  <si>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</si>
  <si>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</si>
  <si>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</si>
  <si>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</si>
  <si>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</si>
  <si>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</si>
  <si>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</si>
  <si>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</si>
  <si>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</si>
  <si>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</si>
  <si>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</si>
  <si>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</si>
  <si>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</si>
  <si>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</si>
  <si>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</si>
  <si>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</si>
  <si>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</si>
  <si>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</si>
  <si>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</si>
  <si>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</si>
  <si>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</si>
  <si>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</si>
  <si>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</si>
  <si>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</si>
  <si>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</si>
  <si>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</si>
  <si>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</si>
  <si>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</si>
  <si>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</si>
  <si>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</si>
  <si>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</si>
  <si>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</si>
  <si>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</si>
  <si>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</si>
  <si>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</si>
  <si>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</si>
  <si>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</si>
  <si>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</si>
  <si>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</si>
  <si>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</si>
  <si>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</si>
  <si>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</si>
  <si>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</si>
  <si>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</si>
  <si>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</si>
  <si>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</si>
  <si>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</si>
  <si>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</si>
  <si>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</si>
  <si>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</si>
  <si>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</si>
  <si>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</si>
  <si>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</si>
  <si>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</si>
  <si>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</si>
  <si>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</si>
  <si>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</si>
  <si>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</si>
  <si>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</si>
  <si>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</si>
  <si>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</si>
  <si>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</si>
  <si>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</si>
  <si>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</si>
  <si>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</si>
  <si>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</si>
  <si>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</si>
  <si>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</si>
  <si>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</si>
  <si>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</si>
  <si>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</si>
  <si>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</si>
  <si>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</si>
  <si>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</si>
  <si>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</si>
  <si>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</si>
  <si>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</si>
  <si>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</si>
  <si>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</si>
  <si>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</si>
  <si>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</si>
  <si>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</si>
  <si>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</si>
  <si>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</si>
  <si>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</si>
  <si>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</si>
  <si>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</si>
  <si>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</si>
  <si>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</si>
  <si>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</si>
  <si>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</si>
  <si>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</si>
  <si>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</si>
  <si>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</si>
  <si>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</si>
  <si>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</si>
  <si>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</si>
  <si>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</si>
  <si>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</si>
  <si>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</si>
  <si>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</si>
  <si>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</si>
  <si>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</si>
  <si>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</si>
  <si>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</si>
  <si>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</si>
  <si>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</si>
  <si>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</si>
  <si>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</si>
  <si>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</si>
  <si>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</si>
  <si>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</si>
  <si>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</si>
  <si>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</si>
  <si>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</si>
  <si>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</si>
  <si>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</si>
  <si>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</si>
  <si>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</si>
  <si>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</si>
  <si>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</si>
  <si>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</si>
  <si>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</si>
  <si>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</si>
  <si>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</si>
  <si>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</si>
  <si>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</si>
  <si>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</si>
  <si>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</si>
  <si>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</si>
  <si>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</si>
  <si>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</si>
  <si>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</si>
  <si>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</si>
  <si>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</si>
  <si>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</si>
  <si>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</si>
  <si>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</si>
  <si>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</si>
  <si>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</si>
  <si>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</si>
  <si>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</si>
  <si>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</si>
  <si>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</si>
  <si>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</si>
  <si>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</si>
  <si>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</si>
  <si>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</si>
  <si>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</si>
  <si>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</si>
  <si>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</si>
  <si>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</si>
  <si>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</si>
  <si>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</si>
  <si>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</si>
  <si>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</si>
  <si>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</si>
  <si>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</si>
  <si>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</si>
  <si>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</si>
  <si>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</si>
  <si>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</si>
  <si>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</si>
  <si>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</si>
  <si>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</si>
  <si>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</si>
  <si>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</si>
  <si>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</si>
  <si>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</si>
  <si>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</si>
  <si>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</si>
  <si>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</si>
  <si>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</si>
  <si>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</si>
  <si>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</si>
  <si>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</si>
  <si>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</si>
  <si>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</si>
  <si>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</si>
  <si>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</si>
  <si>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</si>
  <si>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</si>
  <si>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</si>
  <si>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</si>
  <si>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</si>
  <si>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</si>
  <si>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</si>
  <si>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</si>
  <si>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</si>
  <si>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</si>
  <si>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</si>
  <si>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</si>
  <si>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</si>
  <si>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</si>
  <si>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</si>
  <si>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</si>
  <si>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</si>
  <si>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</si>
  <si>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</si>
  <si>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</si>
  <si>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</si>
  <si>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</si>
  <si>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</si>
  <si>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</si>
  <si>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</si>
  <si>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</si>
  <si>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</si>
  <si>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</si>
  <si>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</si>
  <si>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</si>
  <si>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</si>
  <si>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</si>
  <si>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</si>
  <si>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</si>
  <si>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</si>
  <si>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</si>
  <si>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</si>
  <si>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</si>
  <si>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</si>
  <si>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</si>
  <si>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</si>
  <si>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</si>
  <si>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</si>
  <si>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</si>
  <si>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</si>
  <si>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</si>
  <si>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</si>
  <si>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</si>
  <si>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</si>
  <si>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</si>
  <si>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</si>
  <si>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</si>
  <si>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</si>
  <si>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</si>
  <si>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</si>
  <si>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</si>
  <si>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</si>
  <si>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</si>
  <si>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</si>
  <si>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</si>
  <si>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</si>
  <si>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</si>
  <si>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</si>
  <si>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</si>
  <si>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</si>
  <si>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</si>
  <si>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</si>
  <si>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</si>
  <si>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</si>
  <si>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</si>
  <si>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</si>
  <si>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</si>
  <si>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</si>
  <si>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</si>
  <si>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</si>
  <si>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</si>
  <si>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</si>
  <si>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</si>
  <si>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</si>
  <si>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</si>
  <si>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</si>
  <si>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</si>
  <si>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</si>
  <si>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</si>
  <si>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</si>
  <si>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</si>
  <si>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</si>
  <si>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</si>
  <si>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</si>
  <si>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</si>
  <si>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</si>
  <si>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</si>
  <si>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</si>
  <si>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</si>
  <si>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</si>
  <si>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</si>
  <si>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</si>
  <si>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</si>
  <si>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</si>
  <si>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</si>
  <si>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</si>
  <si>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</si>
  <si>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</si>
  <si>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</si>
  <si>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</si>
  <si>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</si>
  <si>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</si>
  <si>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</si>
  <si>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</si>
  <si>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</si>
  <si>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</si>
  <si>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</si>
  <si>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</si>
  <si>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</si>
  <si>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</si>
  <si>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</si>
  <si>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</si>
  <si>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</si>
  <si>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</si>
  <si>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</si>
  <si>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</si>
  <si>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</si>
  <si>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</si>
  <si>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</si>
  <si>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</si>
  <si>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</si>
  <si>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</si>
  <si>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</si>
  <si>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</si>
  <si>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</si>
  <si>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</si>
  <si>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</si>
  <si>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</si>
  <si>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</si>
  <si>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</si>
  <si>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</si>
  <si>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</si>
  <si>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</si>
  <si>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</si>
  <si>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</si>
  <si>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</si>
  <si>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</si>
  <si>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</si>
  <si>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</si>
  <si>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</si>
  <si>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</si>
  <si>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</si>
  <si>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</si>
  <si>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</si>
  <si>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</si>
  <si>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</si>
  <si>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</si>
  <si>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</si>
  <si>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</si>
  <si>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</si>
  <si>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</si>
  <si>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</si>
  <si>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</si>
  <si>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</si>
  <si>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</si>
  <si>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</si>
  <si>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</si>
  <si>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</si>
  <si>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</si>
  <si>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</si>
  <si>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</si>
  <si>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</si>
  <si>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</si>
  <si>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</si>
  <si>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</si>
  <si>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</si>
  <si>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</si>
  <si>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</si>
  <si>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</si>
  <si>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</si>
  <si>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</si>
  <si>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</si>
  <si>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</si>
  <si>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</si>
  <si>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</si>
  <si>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</si>
  <si>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</si>
  <si>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</si>
  <si>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</si>
  <si>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</si>
  <si>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</si>
  <si>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</si>
  <si>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</si>
  <si>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</si>
  <si>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</si>
  <si>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</si>
  <si>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</si>
  <si>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</si>
  <si>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</si>
  <si>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</si>
  <si>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</si>
  <si>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</si>
  <si>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</si>
  <si>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</si>
  <si>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</si>
  <si>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</si>
  <si>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</si>
  <si>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</si>
  <si>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</si>
  <si>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</si>
  <si>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</si>
  <si>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</si>
  <si>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</si>
  <si>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</si>
  <si>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</si>
  <si>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</si>
  <si>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</si>
  <si>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</si>
  <si>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</si>
  <si>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</si>
  <si>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</si>
  <si>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</si>
  <si>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</si>
  <si>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</si>
  <si>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</si>
  <si>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</si>
  <si>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</si>
  <si>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</si>
  <si>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</si>
  <si>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</si>
  <si>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</si>
  <si>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</si>
  <si>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</si>
  <si>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</si>
  <si>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</si>
  <si>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</si>
  <si>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</si>
  <si>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</si>
  <si>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</si>
  <si>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</si>
  <si>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</si>
  <si>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</si>
  <si>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</si>
  <si>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</si>
  <si>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</si>
  <si>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</si>
  <si>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</si>
  <si>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</si>
  <si>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</si>
  <si>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</si>
  <si>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</si>
  <si>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</si>
  <si>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</si>
  <si>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</si>
  <si>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</si>
  <si>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</si>
  <si>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</si>
  <si>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</si>
  <si>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</si>
  <si>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</si>
  <si>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</si>
  <si>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</si>
  <si>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</si>
  <si>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</si>
  <si>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</si>
  <si>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</si>
  <si>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</si>
  <si>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</si>
  <si>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</si>
  <si>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</si>
  <si>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</si>
  <si>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</si>
  <si>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</si>
  <si>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</si>
  <si>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</si>
  <si>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</si>
  <si>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</si>
  <si>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</si>
  <si>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</si>
  <si>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</si>
  <si>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</si>
  <si>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</si>
  <si>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</si>
  <si>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</si>
  <si>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</si>
  <si>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</si>
  <si>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</si>
  <si>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</si>
  <si>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</si>
  <si>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</si>
  <si>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</si>
  <si>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</si>
  <si>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</si>
  <si>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</si>
  <si>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</si>
  <si>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</si>
  <si>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</si>
  <si>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</si>
  <si>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</si>
  <si>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</si>
  <si>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</si>
  <si>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</si>
  <si>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</si>
  <si>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</si>
  <si>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</si>
  <si>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</si>
  <si>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</si>
  <si>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</si>
  <si>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</si>
  <si>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</si>
  <si>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</si>
  <si>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</si>
  <si>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</si>
  <si>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</si>
  <si>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</si>
  <si>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</si>
  <si>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</si>
  <si>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</si>
  <si>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</si>
  <si>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</si>
  <si>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</si>
  <si>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</si>
  <si>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</si>
  <si>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</si>
  <si>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</si>
  <si>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</si>
  <si>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</si>
  <si>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</si>
  <si>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</si>
  <si>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</si>
  <si>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</si>
  <si>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</si>
  <si>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</si>
  <si>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</si>
  <si>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</si>
  <si>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</si>
  <si>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</si>
  <si>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</si>
  <si>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</si>
  <si>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</si>
  <si>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</si>
  <si>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</si>
  <si>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</si>
  <si>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</si>
  <si>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</si>
  <si>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</si>
  <si>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</si>
  <si>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</si>
  <si>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</si>
  <si>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</si>
  <si>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</si>
  <si>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</si>
  <si>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</si>
  <si>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</si>
  <si>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</si>
  <si>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</si>
  <si>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</si>
  <si>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</si>
  <si>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</si>
  <si>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</si>
  <si>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</si>
  <si>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</si>
  <si>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</si>
  <si>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</si>
  <si>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</si>
  <si>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</si>
  <si>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</si>
  <si>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</si>
  <si>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</si>
  <si>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</si>
  <si>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</si>
  <si>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</si>
  <si>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</si>
  <si>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</si>
  <si>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</si>
  <si>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</si>
  <si>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</si>
  <si>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</si>
  <si>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</si>
  <si>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</si>
  <si>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</si>
  <si>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</si>
  <si>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</si>
  <si>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</si>
  <si>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</si>
  <si>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</si>
  <si>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</si>
  <si>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</si>
  <si>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</si>
  <si>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</si>
  <si>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</si>
  <si>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</si>
  <si>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</si>
  <si>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</si>
  <si>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</si>
  <si>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</si>
  <si>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</si>
  <si>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</si>
  <si>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</si>
  <si>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</si>
  <si>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</si>
  <si>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</si>
  <si>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</si>
  <si>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</si>
  <si>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</si>
  <si>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</si>
  <si>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</si>
  <si>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</si>
  <si>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</si>
  <si>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</si>
  <si>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</si>
  <si>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</si>
  <si>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</si>
  <si>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</si>
  <si>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</si>
  <si>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</si>
  <si>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</si>
  <si>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</si>
  <si>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</si>
  <si>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</si>
  <si>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</si>
  <si>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</si>
  <si>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</si>
  <si>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</si>
  <si>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</si>
  <si>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</si>
  <si>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</si>
  <si>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</si>
  <si>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</si>
  <si>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</si>
  <si>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</si>
  <si>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</si>
  <si>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</si>
  <si>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</si>
  <si>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</si>
  <si>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</si>
  <si>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</si>
  <si>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</si>
  <si>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</si>
  <si>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</si>
  <si>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</si>
  <si>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</si>
  <si>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</si>
  <si>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</si>
  <si>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</si>
  <si>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</si>
  <si>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</si>
  <si>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</si>
  <si>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</si>
  <si>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</si>
  <si>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</si>
  <si>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</si>
  <si>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</si>
  <si>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</si>
  <si>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</si>
  <si>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</si>
  <si>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</si>
  <si>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</si>
  <si>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</si>
  <si>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</si>
  <si>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</si>
  <si>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</si>
  <si>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</si>
  <si>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</si>
  <si>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</si>
  <si>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</si>
  <si>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</si>
  <si>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</si>
  <si>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</si>
  <si>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</si>
  <si>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</si>
  <si>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</si>
  <si>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</si>
  <si>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</si>
  <si>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</si>
  <si>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</si>
  <si>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</si>
  <si>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</si>
  <si>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</si>
  <si>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</si>
  <si>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</si>
  <si>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</si>
  <si>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</si>
  <si>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</si>
  <si>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</si>
  <si>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</si>
  <si>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</si>
  <si>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</si>
  <si>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</si>
  <si>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</si>
  <si>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</si>
  <si>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</si>
  <si>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</si>
  <si>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</si>
  <si>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</si>
  <si>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</si>
  <si>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</si>
  <si>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</si>
  <si>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</si>
  <si>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</si>
  <si>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</si>
  <si>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</si>
  <si>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</si>
  <si>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</si>
  <si>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</si>
  <si>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</si>
  <si>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</si>
  <si>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</si>
  <si>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</si>
  <si>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</si>
  <si>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</si>
  <si>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</si>
  <si>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</si>
  <si>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</si>
  <si>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</si>
  <si>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</si>
  <si>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</si>
  <si>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</si>
  <si>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</si>
  <si>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</si>
  <si>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</si>
  <si>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</si>
  <si>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</si>
  <si>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</si>
  <si>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</si>
  <si>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</si>
  <si>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</si>
  <si>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</si>
  <si>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</si>
  <si>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</si>
  <si>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</si>
  <si>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</si>
  <si>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</si>
  <si>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</si>
  <si>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</si>
  <si>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</si>
  <si>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</si>
  <si>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</si>
  <si>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</si>
  <si>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</si>
  <si>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</si>
  <si>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</si>
  <si>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</si>
  <si>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</si>
  <si>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</si>
  <si>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</si>
  <si>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</si>
  <si>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</si>
  <si>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</si>
  <si>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</si>
  <si>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</si>
  <si>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</si>
  <si>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</si>
  <si>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</si>
  <si>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</si>
  <si>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</si>
  <si>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</si>
  <si>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</si>
  <si>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</si>
  <si>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</si>
  <si>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</si>
  <si>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</si>
  <si>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</si>
  <si>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</si>
  <si>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</si>
  <si>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</si>
  <si>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</si>
  <si>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</si>
  <si>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</si>
  <si>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</si>
  <si>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</si>
  <si>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</si>
  <si>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</si>
  <si>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</si>
  <si>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</si>
  <si>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</si>
  <si>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</si>
  <si>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</si>
  <si>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</si>
  <si>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</si>
  <si>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</si>
  <si>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</si>
  <si>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</si>
  <si>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</si>
  <si>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</si>
  <si>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</si>
  <si>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</si>
  <si>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</si>
  <si>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</si>
  <si>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</si>
  <si>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</si>
  <si>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</si>
  <si>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</si>
  <si>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</si>
  <si>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</si>
  <si>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</si>
  <si>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</si>
  <si>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</si>
  <si>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</si>
  <si>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</si>
  <si>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</si>
  <si>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</si>
  <si>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</si>
  <si>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</si>
  <si>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</si>
  <si>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</si>
  <si>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</si>
  <si>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</si>
  <si>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</si>
  <si>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</si>
  <si>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</si>
  <si>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</si>
  <si>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</si>
  <si>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</si>
  <si>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</si>
  <si>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</si>
  <si>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</si>
  <si>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</si>
  <si>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</si>
  <si>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</si>
  <si>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</si>
  <si>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</si>
  <si>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</si>
  <si>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</si>
  <si>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</si>
  <si>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</si>
  <si>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</si>
  <si>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</si>
  <si>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</si>
  <si>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</si>
  <si>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</si>
  <si>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</si>
  <si>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</si>
  <si>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</si>
  <si>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</si>
  <si>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</si>
  <si>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</si>
  <si>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</si>
  <si>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</si>
  <si>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</si>
  <si>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</si>
  <si>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</si>
  <si>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</si>
  <si>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</si>
  <si>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</si>
  <si>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</si>
  <si>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</si>
  <si>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</si>
  <si>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</si>
  <si>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</si>
  <si>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</si>
  <si>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</si>
  <si>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</si>
  <si>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</si>
  <si>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</si>
  <si>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</si>
  <si>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</si>
  <si>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</si>
  <si>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</si>
  <si>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</si>
  <si>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</si>
  <si>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</si>
  <si>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</si>
  <si>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</si>
  <si>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</si>
  <si>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</si>
  <si>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</si>
  <si>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</si>
  <si>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</si>
  <si>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</si>
  <si>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</si>
  <si>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</si>
  <si>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</si>
  <si>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</si>
  <si>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</si>
  <si>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</si>
  <si>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</si>
  <si>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</si>
  <si>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</si>
  <si>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</si>
  <si>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</si>
  <si>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</si>
  <si>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</si>
  <si>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</si>
  <si>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</si>
  <si>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</si>
  <si>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</si>
  <si>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</si>
  <si>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</si>
  <si>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</si>
  <si>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</si>
  <si>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</si>
  <si>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</si>
  <si>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</si>
  <si>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</si>
  <si>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</si>
  <si>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</si>
  <si>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</si>
  <si>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</si>
  <si>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</si>
  <si>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</si>
  <si>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</si>
  <si>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</si>
  <si>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</si>
  <si>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</si>
  <si>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</si>
  <si>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</si>
  <si>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</si>
  <si>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</si>
  <si>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</si>
  <si>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</si>
  <si>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</si>
  <si>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</si>
  <si>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</si>
  <si>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</si>
  <si>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</si>
  <si>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</si>
  <si>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</si>
  <si>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</si>
  <si>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</si>
  <si>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</si>
  <si>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</si>
  <si>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</si>
  <si>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</si>
  <si>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</si>
  <si>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</si>
  <si>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</si>
  <si>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</si>
  <si>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</si>
  <si>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</si>
  <si>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</si>
  <si>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</si>
  <si>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</si>
  <si>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</si>
  <si>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</si>
  <si>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</si>
  <si>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</si>
  <si>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</si>
  <si>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</si>
  <si>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</si>
  <si>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</si>
  <si>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</si>
  <si>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</si>
  <si>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</si>
  <si>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</si>
  <si>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</si>
  <si>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</si>
  <si>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</si>
  <si>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</si>
  <si>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</si>
  <si>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</si>
  <si>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</si>
  <si>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</si>
  <si>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</si>
  <si>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</si>
  <si>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</si>
  <si>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</si>
  <si>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</si>
  <si>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</si>
  <si>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</si>
  <si>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</si>
  <si>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</si>
  <si>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</si>
  <si>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</si>
  <si>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</si>
  <si>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</si>
  <si>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</si>
  <si>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</si>
  <si>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</si>
  <si>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</si>
  <si>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</si>
  <si>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</si>
  <si>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</si>
  <si>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</si>
  <si>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</si>
  <si>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</si>
  <si>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</si>
  <si>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</si>
  <si>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</si>
  <si>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</si>
  <si>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</si>
  <si>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</si>
  <si>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</si>
  <si>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</si>
  <si>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</si>
  <si>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</si>
  <si>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</si>
  <si>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</si>
  <si>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</si>
  <si>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</si>
  <si>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</si>
  <si>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</si>
  <si>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</si>
  <si>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</si>
  <si>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</si>
  <si>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</si>
  <si>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</si>
  <si>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</si>
  <si>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</si>
  <si>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</si>
  <si>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</si>
  <si>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</si>
  <si>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</si>
  <si>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</si>
  <si>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</si>
  <si>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</si>
  <si>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</si>
  <si>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</si>
  <si>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</si>
  <si>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</si>
  <si>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</si>
  <si>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</si>
  <si>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</si>
  <si>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</si>
  <si>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</si>
  <si>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</si>
  <si>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</si>
  <si>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</si>
  <si>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</si>
  <si>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</si>
  <si>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</si>
  <si>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</si>
  <si>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</si>
  <si>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</si>
  <si>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</si>
  <si>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</si>
  <si>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</si>
  <si>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</si>
  <si>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</si>
  <si>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</si>
  <si>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</si>
  <si>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</si>
  <si>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</si>
  <si>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</si>
  <si>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</si>
  <si>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</si>
  <si>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</si>
  <si>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</si>
  <si>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</si>
  <si>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</si>
  <si>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</si>
  <si>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</si>
  <si>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</si>
  <si>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</si>
  <si>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</si>
  <si>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</si>
  <si>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</si>
  <si>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</si>
  <si>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</si>
  <si>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</si>
  <si>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</si>
  <si>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</si>
  <si>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</si>
  <si>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</si>
  <si>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</si>
  <si>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</si>
  <si>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</si>
  <si>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</si>
  <si>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</si>
  <si>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</si>
  <si>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</si>
  <si>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</si>
  <si>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</si>
  <si>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</si>
  <si>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</si>
  <si>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</si>
  <si>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</si>
  <si>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</si>
  <si>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</si>
  <si>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</si>
  <si>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</si>
  <si>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</si>
  <si>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</si>
  <si>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</si>
  <si>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</si>
  <si>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</si>
  <si>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</si>
  <si>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</si>
  <si>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</si>
  <si>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</si>
  <si>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</si>
  <si>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</si>
  <si>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</si>
  <si>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</si>
  <si>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</si>
  <si>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</si>
  <si>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</si>
  <si>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</si>
  <si>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</si>
  <si>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</si>
  <si>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</si>
  <si>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</si>
  <si>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</si>
  <si>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</si>
  <si>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</si>
  <si>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</si>
  <si>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</si>
  <si>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</si>
  <si>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</si>
  <si>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</si>
  <si>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</si>
  <si>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</si>
  <si>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</si>
  <si>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</si>
  <si>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</si>
  <si>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</si>
  <si>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</si>
  <si>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</si>
  <si>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</si>
  <si>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</si>
  <si>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</si>
  <si>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</si>
  <si>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</si>
  <si>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</si>
  <si>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</si>
  <si>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</si>
  <si>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</si>
  <si>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</si>
  <si>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</si>
  <si>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</si>
  <si>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</si>
  <si>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</si>
  <si>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</si>
  <si>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</si>
  <si>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</si>
  <si>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</si>
  <si>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</si>
  <si>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</si>
  <si>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</si>
  <si>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</si>
  <si>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</si>
  <si>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</si>
  <si>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</si>
  <si>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</si>
  <si>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</si>
  <si>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</si>
  <si>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</si>
  <si>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</si>
  <si>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</si>
  <si>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</si>
  <si>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</si>
  <si>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</si>
  <si>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</si>
  <si>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</si>
  <si>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</si>
  <si>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</si>
  <si>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</si>
  <si>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</si>
  <si>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</si>
  <si>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</si>
  <si>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</si>
  <si>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</si>
  <si>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</si>
  <si>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</si>
  <si>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</si>
  <si>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</si>
  <si>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</si>
  <si>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</si>
  <si>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</si>
  <si>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</si>
  <si>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</si>
  <si>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</si>
  <si>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</si>
  <si>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</si>
  <si>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</si>
  <si>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</si>
  <si>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</si>
  <si>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</si>
  <si>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</si>
  <si>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</si>
  <si>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</si>
  <si>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</si>
  <si>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</si>
  <si>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</si>
  <si>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</si>
  <si>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</si>
  <si>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</si>
  <si>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</si>
  <si>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</si>
  <si>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</si>
  <si>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</si>
  <si>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</si>
  <si>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</si>
  <si>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</si>
  <si>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</si>
  <si>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</si>
  <si>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</si>
  <si>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</si>
  <si>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</si>
  <si>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</si>
  <si>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</si>
  <si>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</si>
  <si>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</si>
  <si>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</si>
  <si>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</si>
  <si>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</si>
  <si>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</si>
  <si>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</si>
  <si>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</si>
  <si>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</si>
  <si>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</si>
  <si>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</si>
  <si>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</si>
  <si>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</si>
  <si>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</si>
  <si>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</si>
  <si>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</si>
  <si>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</si>
  <si>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</si>
  <si>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</si>
  <si>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</si>
  <si>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</si>
  <si>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</si>
  <si>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</si>
  <si>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</si>
  <si>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</si>
  <si>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</si>
  <si>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</si>
  <si>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</si>
  <si>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</si>
  <si>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</si>
  <si>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</si>
  <si>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</si>
  <si>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</si>
  <si>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</si>
  <si>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</si>
  <si>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</si>
  <si>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</si>
  <si>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</si>
  <si>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</si>
  <si>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</si>
  <si>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</si>
  <si>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</si>
  <si>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</si>
  <si>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</si>
  <si>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</si>
  <si>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</si>
  <si>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</si>
  <si>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</si>
  <si>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</si>
  <si>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</si>
  <si>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</si>
  <si>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</si>
  <si>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</si>
  <si>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</si>
  <si>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</si>
  <si>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</si>
  <si>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</si>
  <si>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</si>
  <si>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</si>
  <si>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</si>
  <si>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</si>
  <si>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</si>
  <si>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</si>
  <si>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</si>
  <si>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</si>
  <si>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</si>
  <si>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</si>
  <si>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</si>
  <si>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</si>
  <si>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</si>
  <si>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</si>
  <si>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</si>
  <si>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</si>
  <si>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</si>
  <si>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</si>
  <si>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</si>
  <si>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</si>
  <si>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</si>
  <si>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</si>
  <si>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</si>
  <si>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</si>
  <si>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</si>
  <si>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</si>
  <si>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</si>
  <si>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</si>
  <si>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</si>
  <si>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</si>
  <si>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</si>
  <si>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</si>
  <si>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</si>
  <si>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</si>
  <si>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</si>
  <si>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</si>
  <si>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</si>
  <si>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</si>
  <si>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</si>
  <si>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</si>
  <si>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</si>
  <si>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</si>
  <si>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</si>
  <si>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</si>
  <si>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</si>
  <si>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</si>
  <si>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</si>
  <si>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</si>
  <si>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</si>
  <si>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</si>
  <si>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</si>
  <si>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</si>
  <si>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</si>
  <si>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</si>
  <si>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</si>
  <si>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</si>
  <si>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</si>
  <si>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</si>
  <si>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</si>
  <si>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</si>
  <si>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</si>
  <si>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</si>
  <si>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</si>
  <si>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</si>
  <si>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</si>
  <si>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</si>
  <si>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</si>
  <si>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</si>
  <si>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</si>
  <si>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</si>
  <si>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</si>
  <si>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</si>
  <si>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</si>
  <si>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</si>
  <si>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</si>
  <si>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</si>
  <si>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</si>
  <si>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</si>
  <si>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</si>
  <si>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</si>
  <si>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</si>
  <si>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</si>
  <si>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</si>
  <si>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</si>
  <si>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</si>
  <si>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</si>
  <si>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</si>
  <si>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</si>
  <si>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</si>
  <si>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</si>
  <si>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</si>
  <si>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</si>
  <si>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</si>
  <si>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</si>
  <si>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</si>
  <si>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</si>
  <si>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</si>
  <si>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</si>
  <si>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</si>
  <si>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</si>
  <si>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</si>
  <si>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</si>
  <si>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</si>
  <si>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</si>
  <si>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</si>
  <si>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</si>
  <si>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</si>
  <si>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</si>
  <si>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</si>
  <si>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</si>
  <si>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</si>
  <si>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</si>
  <si>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</si>
  <si>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</si>
  <si>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</si>
  <si>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</si>
  <si>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</si>
  <si>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</si>
  <si>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</si>
  <si>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</si>
  <si>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</si>
  <si>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</si>
  <si>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</si>
  <si>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</si>
  <si>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</si>
  <si>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</si>
  <si>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</si>
  <si>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</si>
  <si>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</si>
  <si>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</si>
  <si>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</si>
  <si>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</si>
  <si>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</si>
  <si>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</si>
  <si>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</si>
  <si>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</si>
  <si>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</si>
  <si>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</si>
  <si>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</si>
  <si>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</si>
  <si>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</si>
  <si>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</si>
  <si>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</si>
  <si>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</si>
  <si>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</si>
  <si>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</si>
  <si>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</si>
  <si>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</si>
  <si>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</si>
  <si>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</si>
  <si>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</si>
  <si>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</si>
  <si>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</si>
  <si>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</si>
  <si>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</si>
  <si>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</si>
  <si>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</si>
  <si>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</si>
  <si>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</si>
  <si>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</si>
  <si>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</si>
  <si>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</si>
  <si>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</si>
  <si>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</si>
  <si>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</si>
  <si>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</si>
  <si>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</si>
  <si>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</si>
  <si>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</si>
  <si>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</si>
  <si>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</si>
  <si>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</si>
  <si>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</si>
  <si>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</si>
  <si>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</si>
  <si>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</si>
  <si>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</si>
  <si>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</si>
  <si>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</si>
  <si>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</si>
  <si>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</si>
  <si>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</si>
  <si>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</si>
  <si>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</si>
  <si>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</si>
  <si>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</si>
  <si>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</si>
  <si>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</si>
  <si>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</si>
  <si>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</si>
  <si>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</si>
  <si>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</si>
  <si>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</si>
  <si>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</si>
  <si>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</si>
  <si>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</si>
  <si>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</si>
  <si>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</si>
  <si>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</si>
  <si>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</si>
  <si>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</si>
  <si>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</si>
  <si>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</si>
  <si>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</si>
  <si>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</si>
  <si>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</si>
  <si>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</si>
  <si>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</si>
  <si>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</si>
  <si>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</si>
  <si>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</si>
  <si>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</si>
  <si>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</si>
  <si>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</si>
  <si>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</si>
  <si>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</si>
  <si>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</si>
  <si>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</si>
  <si>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</si>
  <si>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</si>
  <si>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</si>
  <si>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</si>
  <si>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</si>
  <si>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</si>
  <si>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</si>
  <si>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</si>
  <si>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</si>
  <si>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</si>
  <si>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</si>
  <si>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</si>
  <si>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</si>
  <si>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</si>
  <si>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</si>
  <si>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</si>
  <si>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</si>
  <si>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</si>
  <si>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</si>
  <si>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</si>
  <si>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</si>
  <si>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</si>
  <si>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</si>
  <si>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</si>
  <si>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</si>
  <si>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</si>
  <si>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</si>
  <si>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</si>
  <si>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</si>
  <si>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</si>
  <si>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</si>
  <si>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</si>
  <si>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</si>
  <si>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</si>
  <si>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</si>
  <si>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</si>
  <si>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</si>
  <si>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</si>
  <si>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</si>
  <si>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</si>
  <si>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</si>
  <si>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</si>
  <si>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</si>
  <si>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</si>
  <si>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</si>
  <si>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</si>
  <si>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</si>
  <si>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</si>
  <si>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</si>
  <si>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</si>
  <si>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</si>
  <si>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</si>
  <si>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</si>
  <si>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</si>
  <si>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</si>
  <si>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</si>
  <si>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</si>
  <si>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</si>
  <si>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</si>
  <si>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</si>
  <si>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</si>
  <si>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</si>
  <si>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</si>
  <si>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</si>
  <si>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</si>
  <si>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</si>
  <si>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</si>
  <si>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</si>
  <si>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</si>
  <si>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</si>
  <si>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</si>
  <si>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</si>
  <si>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</si>
  <si>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</si>
  <si>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</si>
  <si>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</si>
  <si>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</si>
  <si>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</si>
  <si>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</si>
  <si>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</si>
  <si>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</si>
  <si>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</si>
  <si>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</si>
  <si>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</si>
  <si>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</si>
  <si>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</si>
  <si>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</si>
  <si>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</si>
  <si>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</si>
  <si>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</si>
  <si>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</si>
  <si>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</si>
  <si>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</si>
  <si>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</si>
  <si>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</si>
  <si>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</si>
  <si>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</si>
  <si>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</si>
  <si>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</si>
  <si>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</si>
  <si>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</si>
  <si>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</si>
  <si>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</si>
  <si>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</si>
  <si>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</si>
  <si>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</si>
  <si>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</si>
  <si>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</si>
  <si>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</si>
  <si>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</si>
  <si>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</si>
  <si>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</si>
  <si>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</si>
  <si>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</si>
  <si>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</si>
  <si>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</si>
  <si>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</si>
  <si>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</si>
  <si>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</si>
  <si>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</si>
  <si>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</si>
  <si>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</si>
  <si>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</si>
  <si>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</si>
  <si>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</si>
  <si>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</si>
  <si>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</si>
  <si>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</si>
  <si>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</si>
  <si>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</si>
  <si>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</si>
  <si>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</si>
  <si>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</si>
  <si>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</si>
  <si>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</si>
  <si>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</si>
  <si>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</si>
  <si>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</si>
  <si>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</si>
  <si>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</si>
  <si>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</si>
  <si>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</si>
  <si>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</si>
  <si>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</si>
  <si>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</si>
  <si>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</si>
  <si>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</si>
  <si>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</si>
  <si>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</si>
  <si>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</si>
  <si>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</si>
  <si>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</si>
  <si>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</si>
  <si>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</si>
  <si>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</si>
  <si>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</si>
  <si>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</si>
  <si>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</si>
  <si>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</si>
  <si>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</si>
  <si>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</si>
  <si>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</si>
  <si>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</si>
  <si>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</si>
  <si>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</si>
  <si>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</si>
  <si>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</si>
  <si>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</si>
  <si>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</si>
  <si>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</si>
  <si>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</si>
  <si>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</si>
  <si>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</si>
  <si>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</si>
  <si>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</si>
  <si>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</si>
  <si>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</si>
  <si>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</si>
  <si>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</si>
  <si>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</si>
  <si>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</si>
  <si>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</si>
  <si>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</si>
  <si>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</si>
  <si>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</si>
  <si>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</si>
  <si>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</si>
  <si>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</si>
  <si>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</si>
  <si>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</si>
  <si>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</si>
  <si>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</si>
  <si>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</si>
  <si>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</si>
  <si>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</si>
  <si>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</si>
  <si>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</si>
  <si>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</si>
  <si>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</si>
  <si>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</si>
  <si>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</si>
  <si>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</si>
  <si>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</si>
  <si>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</si>
  <si>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</si>
  <si>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</si>
  <si>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</si>
  <si>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</si>
  <si>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</si>
  <si>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</si>
  <si>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</si>
  <si>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</si>
  <si>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</si>
  <si>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</si>
  <si>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</si>
  <si>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</si>
  <si>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</si>
  <si>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</si>
  <si>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</si>
  <si>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</si>
  <si>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</si>
  <si>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</si>
  <si>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</si>
  <si>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</si>
  <si>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</si>
  <si>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</si>
  <si>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</si>
  <si>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</si>
  <si>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</si>
  <si>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</si>
  <si>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</si>
  <si>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</si>
  <si>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</si>
  <si>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</si>
  <si>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</si>
  <si>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</si>
  <si>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</si>
  <si>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</si>
  <si>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</si>
  <si>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</si>
  <si>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</si>
  <si>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</si>
  <si>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</si>
  <si>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</si>
  <si>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</si>
  <si>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</si>
  <si>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</si>
  <si>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</si>
  <si>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</si>
  <si>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</si>
  <si>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</si>
  <si>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</si>
  <si>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</si>
  <si>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</si>
  <si>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</si>
  <si>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</si>
  <si>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</si>
  <si>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</si>
  <si>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</si>
  <si>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</si>
  <si>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</si>
  <si>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</si>
  <si>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</si>
  <si>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</si>
  <si>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</si>
  <si>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</si>
  <si>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</si>
  <si>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</si>
  <si>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</si>
  <si>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</si>
  <si>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</si>
  <si>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</si>
  <si>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</si>
  <si>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</si>
  <si>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</si>
  <si>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</si>
  <si>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</si>
  <si>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</si>
  <si>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</si>
  <si>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</si>
  <si>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</si>
  <si>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</si>
  <si>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</si>
  <si>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</si>
  <si>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</si>
  <si>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</si>
  <si>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</si>
  <si>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</si>
  <si>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</si>
  <si>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</si>
  <si>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</si>
  <si>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</si>
  <si>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</si>
  <si>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</si>
  <si>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</si>
  <si>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</si>
  <si>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</si>
  <si>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</si>
  <si>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</si>
  <si>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</si>
  <si>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</si>
  <si>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</si>
  <si>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</si>
  <si>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</si>
  <si>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</si>
  <si>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</si>
  <si>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</si>
  <si>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</si>
  <si>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</si>
  <si>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</si>
  <si>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</si>
  <si>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</si>
  <si>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</si>
  <si>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</si>
  <si>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</si>
  <si>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</si>
  <si>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</si>
  <si>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</si>
  <si>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</si>
  <si>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</si>
  <si>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</si>
  <si>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</si>
  <si>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</si>
  <si>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</si>
  <si>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</si>
  <si>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</si>
  <si>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</si>
  <si>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</si>
  <si>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</si>
  <si>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</si>
  <si>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</si>
  <si>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</si>
  <si>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</si>
  <si>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</si>
  <si>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</si>
  <si>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</si>
  <si>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</si>
  <si>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</si>
  <si>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</si>
  <si>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</si>
  <si>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</si>
  <si>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</si>
  <si>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</si>
  <si>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</si>
  <si>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</si>
  <si>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</si>
  <si>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</si>
  <si>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</si>
  <si>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</si>
  <si>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</si>
  <si>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</si>
  <si>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</si>
  <si>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</si>
  <si>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</si>
  <si>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</si>
  <si>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</si>
  <si>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</si>
  <si>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</si>
  <si>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</si>
  <si>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</si>
  <si>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</si>
  <si>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</si>
  <si>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</si>
  <si>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</si>
  <si>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</si>
  <si>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</si>
  <si>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</si>
  <si>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</si>
  <si>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</si>
  <si>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</si>
  <si>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</si>
  <si>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</si>
  <si>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</si>
  <si>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</si>
  <si>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</si>
  <si>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</si>
  <si>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</si>
  <si>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</si>
  <si>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</si>
  <si>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</si>
  <si>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</si>
  <si>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</si>
  <si>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</si>
  <si>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</si>
  <si>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</si>
  <si>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</si>
  <si>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</si>
  <si>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</si>
  <si>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</si>
  <si>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</si>
  <si>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</si>
  <si>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</si>
  <si>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</si>
  <si>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</si>
  <si>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</si>
  <si>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</si>
  <si>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</si>
  <si>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</si>
  <si>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</si>
  <si>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</si>
  <si>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</si>
  <si>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</si>
  <si>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</si>
  <si>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</si>
  <si>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</si>
  <si>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</si>
  <si>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</si>
  <si>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</si>
  <si>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</si>
  <si>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</si>
  <si>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</si>
  <si>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</si>
  <si>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</si>
  <si>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</si>
  <si>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</si>
  <si>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</si>
  <si>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</si>
  <si>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</si>
  <si>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</si>
  <si>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</si>
  <si>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</si>
  <si>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</si>
  <si>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</si>
  <si>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</si>
  <si>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</si>
  <si>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</si>
  <si>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</si>
  <si>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</si>
  <si>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</si>
  <si>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</si>
  <si>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</si>
  <si>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</si>
  <si>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</si>
  <si>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</si>
  <si>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</si>
  <si>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</si>
  <si>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</si>
  <si>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</si>
  <si>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</si>
  <si>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</si>
  <si>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</si>
  <si>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</si>
  <si>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</si>
  <si>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</si>
  <si>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</si>
  <si>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</si>
  <si>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</si>
  <si>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</si>
  <si>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</si>
  <si>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</si>
  <si>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</si>
  <si>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</si>
  <si>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</si>
  <si>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</si>
  <si>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</si>
  <si>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</si>
  <si>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</si>
  <si>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</si>
  <si>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</si>
  <si>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</si>
  <si>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</si>
  <si>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</si>
  <si>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</si>
  <si>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</si>
  <si>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</si>
  <si>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</si>
  <si>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</si>
  <si>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</si>
  <si>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</si>
  <si>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</si>
  <si>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</si>
  <si>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</si>
  <si>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</si>
  <si>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</si>
  <si>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</si>
  <si>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</si>
  <si>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</si>
  <si>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</si>
  <si>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</si>
  <si>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</si>
  <si>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</si>
  <si>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</si>
  <si>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</si>
  <si>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</si>
  <si>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</si>
  <si>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</si>
  <si>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</si>
  <si>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</si>
  <si>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</si>
  <si>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</si>
  <si>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</si>
  <si>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</si>
  <si>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</si>
  <si>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</si>
  <si>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</si>
  <si>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</si>
  <si>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</si>
  <si>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</si>
  <si>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</si>
  <si>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</si>
  <si>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</si>
  <si>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</si>
  <si>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</si>
  <si>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</si>
  <si>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</si>
  <si>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</si>
  <si>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</si>
  <si>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</si>
  <si>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</si>
  <si>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</si>
  <si>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</si>
  <si>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</si>
  <si>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</si>
  <si>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</si>
  <si>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</si>
  <si>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</si>
  <si>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</si>
  <si>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</si>
  <si>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</si>
  <si>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</si>
  <si>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</si>
  <si>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</si>
  <si>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</si>
  <si>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</si>
  <si>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</si>
  <si>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</si>
  <si>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</si>
  <si>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</si>
  <si>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</si>
  <si>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</si>
  <si>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</si>
  <si>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</si>
  <si>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</si>
  <si>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</si>
  <si>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</si>
  <si>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</si>
  <si>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</si>
  <si>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</si>
  <si>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</si>
  <si>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</si>
  <si>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</si>
  <si>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</si>
  <si>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</si>
  <si>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</si>
  <si>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</si>
  <si>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</si>
  <si>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</si>
  <si>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</si>
  <si>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</si>
  <si>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</si>
  <si>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</si>
  <si>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</si>
  <si>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</si>
  <si>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</si>
  <si>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</si>
  <si>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</si>
  <si>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</si>
  <si>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</si>
  <si>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</si>
  <si>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</si>
  <si>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</si>
  <si>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</si>
  <si>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</si>
  <si>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</si>
  <si>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</si>
  <si>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</si>
  <si>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</si>
  <si>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</si>
  <si>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</si>
  <si>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</si>
  <si>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</si>
  <si>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</si>
  <si>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</si>
  <si>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</si>
  <si>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</si>
  <si>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</si>
  <si>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</si>
  <si>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</si>
  <si>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</si>
  <si>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</si>
  <si>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</si>
  <si>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</si>
  <si>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</si>
  <si>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</si>
  <si>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</si>
  <si>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</si>
  <si>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</si>
  <si>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</si>
  <si>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</si>
  <si>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</si>
  <si>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</si>
  <si>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</si>
  <si>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</si>
  <si>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</si>
  <si>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</si>
  <si>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</si>
  <si>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</si>
  <si>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</si>
  <si>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</si>
  <si>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</si>
  <si>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</si>
  <si>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</si>
  <si>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</si>
  <si>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</si>
  <si>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</si>
  <si>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</si>
  <si>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</si>
  <si>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</si>
  <si>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</si>
  <si>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</si>
  <si>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</si>
  <si>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</si>
  <si>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</si>
  <si>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</si>
  <si>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</si>
  <si>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</si>
  <si>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</si>
  <si>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</si>
  <si>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</si>
  <si>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</si>
  <si>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</si>
  <si>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</si>
  <si>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</si>
  <si>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</si>
  <si>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</si>
  <si>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</si>
  <si>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</si>
  <si>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</si>
  <si>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</si>
  <si>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</si>
  <si>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</si>
  <si>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</si>
  <si>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</si>
  <si>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</si>
  <si>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</si>
  <si>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</si>
  <si>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</si>
  <si>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</si>
  <si>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</si>
  <si>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</si>
  <si>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</si>
  <si>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</si>
  <si>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</si>
  <si>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</si>
  <si>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</si>
  <si>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</si>
  <si>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</si>
  <si>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</si>
  <si>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</si>
  <si>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</si>
  <si>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</si>
  <si>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</si>
  <si>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</si>
  <si>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</si>
  <si>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</si>
  <si>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</si>
  <si>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</si>
  <si>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</si>
  <si>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</si>
  <si>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</si>
  <si>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</si>
  <si>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</si>
  <si>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</si>
  <si>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</si>
  <si>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</si>
  <si>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</si>
  <si>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</si>
  <si>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</si>
  <si>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</si>
  <si>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</si>
  <si>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</si>
  <si>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</si>
  <si>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</si>
  <si>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</si>
  <si>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</si>
  <si>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</si>
  <si>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</si>
  <si>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</si>
  <si>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</si>
  <si>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</si>
  <si>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</si>
  <si>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</si>
  <si>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</si>
  <si>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</si>
  <si>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</si>
  <si>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</si>
  <si>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</si>
  <si>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</si>
  <si>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</si>
  <si>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</si>
  <si>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</si>
  <si>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</si>
  <si>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</si>
  <si>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</si>
  <si>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</si>
  <si>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</si>
  <si>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</si>
  <si>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</si>
  <si>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</si>
  <si>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</si>
  <si>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</si>
  <si>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</si>
  <si>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</si>
  <si>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</si>
  <si>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</si>
  <si>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</si>
  <si>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</si>
  <si>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</si>
  <si>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</si>
  <si>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</si>
  <si>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</si>
  <si>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</si>
  <si>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</si>
  <si>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</si>
  <si>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</si>
  <si>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</si>
  <si>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</si>
  <si>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</si>
  <si>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</si>
  <si>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</si>
  <si>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</si>
  <si>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</si>
  <si>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</si>
  <si>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</si>
  <si>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</si>
  <si>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</si>
  <si>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</si>
  <si>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</si>
  <si>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</si>
  <si>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</si>
  <si>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</si>
  <si>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</si>
  <si>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</si>
  <si>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</si>
  <si>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</si>
  <si>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</si>
  <si>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</si>
  <si>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</si>
  <si>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</si>
  <si>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</si>
  <si>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</si>
  <si>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</si>
  <si>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</si>
  <si>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</si>
  <si>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</si>
  <si>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</si>
  <si>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</si>
  <si>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</si>
  <si>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</si>
  <si>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</si>
  <si>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</si>
  <si>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</si>
  <si>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</si>
  <si>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</si>
  <si>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</si>
  <si>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</si>
  <si>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</si>
  <si>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</si>
  <si>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</si>
  <si>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</si>
  <si>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</si>
  <si>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</si>
  <si>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</si>
  <si>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</si>
  <si>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</si>
  <si>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</si>
  <si>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</si>
  <si>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</si>
  <si>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</si>
  <si>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</si>
  <si>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</si>
  <si>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</si>
  <si>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</si>
  <si>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</si>
  <si>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</si>
  <si>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</si>
  <si>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</si>
  <si>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</si>
  <si>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</si>
  <si>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</si>
  <si>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</si>
  <si>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</si>
  <si>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</si>
  <si>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</si>
  <si>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</si>
  <si>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</si>
  <si>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</si>
  <si>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</si>
  <si>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</si>
  <si>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</si>
  <si>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</si>
  <si>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</si>
  <si>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</si>
  <si>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</si>
  <si>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</si>
  <si>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</si>
  <si>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</si>
  <si>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</si>
  <si>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</si>
  <si>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</si>
  <si>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</si>
  <si>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</si>
  <si>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</si>
  <si>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</si>
  <si>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</si>
  <si>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</si>
  <si>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</si>
  <si>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</si>
  <si>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</si>
  <si>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</si>
  <si>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</si>
  <si>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</si>
  <si>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</si>
  <si>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</si>
  <si>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</si>
  <si>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</si>
  <si>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</si>
  <si>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</si>
  <si>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</si>
  <si>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</si>
  <si>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</si>
  <si>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</si>
  <si>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</si>
  <si>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</si>
  <si>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</si>
  <si>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</si>
  <si>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</si>
  <si>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</si>
  <si>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</si>
  <si>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</si>
  <si>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</si>
  <si>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</si>
  <si>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</si>
  <si>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</si>
  <si>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</si>
  <si>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</si>
  <si>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</si>
  <si>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</si>
  <si>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</si>
  <si>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</si>
  <si>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</si>
  <si>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</si>
  <si>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</si>
  <si>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</si>
  <si>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</si>
  <si>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</si>
  <si>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</si>
  <si>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</si>
  <si>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</si>
  <si>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</si>
  <si>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</si>
  <si>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</si>
  <si>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</si>
  <si>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</si>
  <si>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</si>
  <si>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</si>
  <si>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</si>
  <si>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</si>
  <si>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</si>
  <si>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</si>
  <si>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</si>
  <si>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</si>
  <si>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</si>
  <si>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</si>
  <si>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</si>
  <si>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</si>
  <si>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</si>
  <si>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</si>
  <si>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</si>
  <si>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</si>
  <si>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</si>
  <si>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</si>
  <si>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</si>
  <si>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</si>
  <si>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</si>
  <si>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</si>
  <si>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</si>
  <si>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</si>
  <si>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</si>
  <si>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</si>
  <si>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</si>
  <si>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</si>
  <si>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</si>
  <si>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</si>
  <si>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</si>
  <si>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</si>
  <si>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</si>
  <si>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</si>
  <si>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</si>
  <si>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</si>
  <si>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</si>
  <si>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</si>
  <si>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</si>
  <si>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</si>
  <si>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</si>
  <si>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</si>
  <si>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</si>
  <si>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</si>
  <si>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</si>
  <si>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</si>
  <si>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</si>
  <si>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</si>
  <si>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</si>
  <si>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</si>
  <si>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</si>
  <si>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</si>
  <si>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</si>
  <si>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</si>
  <si>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</si>
  <si>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</si>
  <si>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</si>
  <si>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</si>
  <si>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</si>
  <si>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</si>
  <si>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</si>
  <si>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</si>
  <si>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</si>
  <si>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</si>
  <si>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</si>
  <si>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</si>
  <si>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</si>
  <si>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</si>
  <si>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</si>
  <si>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</si>
  <si>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</si>
  <si>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</si>
  <si>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</si>
  <si>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</si>
  <si>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</si>
  <si>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</si>
  <si>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</si>
  <si>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</si>
  <si>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</si>
  <si>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</si>
  <si>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</si>
  <si>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</si>
  <si>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</si>
  <si>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</si>
  <si>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</si>
  <si>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</si>
  <si>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</si>
  <si>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</si>
  <si>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</si>
  <si>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</si>
  <si>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</si>
  <si>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</si>
  <si>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</si>
  <si>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</si>
  <si>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</si>
  <si>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</si>
  <si>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</si>
  <si>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</si>
  <si>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</si>
  <si>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</si>
  <si>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</si>
  <si>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</si>
  <si>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</si>
  <si>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</si>
  <si>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</si>
  <si>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</si>
  <si>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</si>
  <si>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</si>
  <si>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</si>
  <si>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</si>
  <si>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</si>
  <si>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</si>
  <si>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</si>
  <si>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</si>
  <si>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</si>
  <si>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</si>
  <si>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</si>
  <si>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</si>
  <si>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</si>
  <si>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</si>
  <si>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</si>
  <si>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</si>
  <si>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</si>
  <si>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</si>
  <si>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</si>
  <si>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</si>
  <si>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</si>
  <si>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</si>
  <si>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</si>
  <si>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</si>
  <si>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</si>
  <si>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</si>
  <si>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</si>
  <si>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</si>
  <si>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</si>
  <si>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</si>
  <si>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</si>
  <si>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</si>
  <si>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</si>
  <si>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</si>
  <si>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</si>
  <si>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</si>
  <si>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</si>
  <si>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</si>
  <si>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</si>
  <si>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</si>
  <si>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</si>
  <si>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</si>
  <si>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</si>
  <si>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</si>
  <si>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</si>
  <si>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</si>
  <si>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</si>
  <si>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</si>
  <si>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</si>
  <si>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</si>
  <si>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</si>
  <si>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</si>
  <si>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</si>
  <si>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</si>
  <si>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</si>
  <si>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</si>
  <si>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</si>
  <si>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</si>
  <si>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</si>
  <si>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</si>
  <si>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</si>
  <si>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</si>
  <si>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</si>
  <si>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</si>
  <si>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</si>
  <si>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</si>
  <si>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</si>
  <si>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</si>
  <si>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</si>
  <si>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</si>
  <si>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</si>
  <si>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</si>
  <si>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</si>
  <si>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</si>
  <si>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</si>
  <si>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</si>
  <si>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</si>
  <si>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</si>
  <si>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</si>
  <si>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</si>
  <si>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</si>
  <si>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</si>
  <si>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</si>
  <si>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</si>
  <si>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</si>
  <si>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</si>
  <si>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</si>
  <si>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</si>
  <si>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</si>
  <si>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</si>
  <si>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</si>
  <si>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</si>
  <si>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</si>
  <si>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</si>
  <si>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</si>
  <si>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</si>
  <si>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</si>
  <si>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</si>
  <si>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</si>
  <si>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</si>
  <si>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</si>
  <si>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</si>
  <si>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</si>
  <si>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</si>
  <si>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</si>
  <si>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</si>
  <si>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</si>
  <si>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</si>
  <si>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</si>
  <si>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</si>
  <si>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</si>
  <si>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</si>
  <si>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</si>
  <si>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</si>
  <si>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</si>
  <si>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</si>
  <si>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</si>
  <si>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</si>
  <si>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</si>
  <si>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</si>
  <si>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</si>
  <si>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</si>
  <si>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</si>
  <si>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</si>
  <si>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</si>
  <si>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</si>
  <si>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</si>
  <si>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</si>
  <si>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</si>
  <si>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</si>
  <si>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</si>
  <si>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</si>
  <si>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</si>
  <si>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</si>
  <si>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</si>
  <si>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</si>
  <si>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</si>
  <si>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</si>
  <si>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</si>
  <si>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</si>
  <si>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</si>
  <si>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</si>
  <si>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</si>
  <si>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</si>
  <si>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</si>
  <si>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</si>
  <si>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</si>
  <si>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</si>
  <si>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</si>
  <si>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</si>
  <si>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</si>
  <si>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</si>
  <si>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</si>
  <si>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</si>
  <si>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</si>
  <si>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</si>
  <si>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</si>
  <si>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</si>
  <si>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</si>
  <si>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</si>
  <si>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</si>
  <si>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</si>
  <si>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</si>
  <si>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</si>
  <si>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</si>
  <si>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</si>
  <si>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</si>
  <si>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</si>
  <si>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</si>
  <si>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</si>
  <si>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</si>
  <si>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</si>
  <si>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</si>
  <si>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</si>
  <si>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</si>
  <si>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</si>
  <si>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</si>
  <si>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</si>
  <si>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</si>
  <si>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</si>
  <si>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</si>
  <si>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</si>
  <si>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</si>
  <si>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</si>
  <si>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</si>
  <si>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</si>
  <si>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</si>
  <si>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</si>
  <si>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</si>
  <si>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</si>
  <si>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</si>
  <si>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</si>
  <si>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</si>
  <si>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</si>
  <si>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</si>
  <si>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</si>
  <si>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</si>
  <si>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</si>
  <si>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</si>
  <si>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</si>
  <si>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</si>
  <si>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</si>
  <si>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</si>
  <si>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</si>
  <si>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</si>
  <si>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</si>
  <si>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</si>
  <si>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</si>
  <si>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</si>
  <si>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</si>
  <si>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</si>
  <si>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</si>
  <si>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</si>
  <si>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</si>
  <si>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</si>
  <si>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</si>
  <si>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</si>
  <si>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</si>
  <si>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</si>
  <si>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</si>
  <si>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</si>
  <si>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</si>
  <si>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</si>
  <si>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</si>
  <si>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</si>
  <si>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</si>
  <si>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</si>
  <si>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</si>
  <si>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</si>
  <si>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</si>
  <si>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</si>
  <si>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</si>
  <si>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</si>
  <si>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</si>
  <si>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</si>
  <si>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</si>
  <si>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</si>
  <si>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</si>
  <si>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</si>
  <si>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</si>
  <si>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</si>
  <si>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</si>
  <si>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</si>
  <si>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</si>
  <si>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</si>
  <si>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</si>
  <si>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</si>
  <si>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</si>
  <si>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</si>
  <si>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</si>
  <si>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</si>
  <si>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</si>
  <si>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</si>
  <si>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</si>
  <si>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</si>
  <si>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</si>
  <si>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</si>
  <si>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</si>
  <si>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</si>
  <si>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</si>
  <si>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</si>
  <si>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</si>
  <si>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</si>
  <si>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</si>
  <si>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</si>
  <si>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</si>
  <si>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</si>
  <si>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</si>
  <si>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</si>
  <si>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</si>
  <si>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</si>
  <si>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</si>
  <si>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</si>
  <si>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</si>
  <si>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</si>
  <si>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</si>
  <si>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</si>
  <si>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</si>
  <si>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</si>
  <si>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</si>
  <si>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</si>
  <si>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</si>
  <si>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</si>
  <si>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</si>
  <si>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</si>
  <si>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</si>
  <si>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</si>
  <si>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</si>
  <si>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</si>
  <si>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</si>
  <si>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</si>
  <si>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</si>
  <si>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</si>
  <si>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</si>
  <si>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</si>
  <si>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</si>
  <si>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</si>
  <si>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</si>
  <si>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</si>
  <si>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</si>
  <si>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</si>
  <si>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</si>
  <si>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</si>
  <si>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</si>
  <si>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</si>
  <si>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</si>
  <si>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</si>
  <si>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</si>
  <si>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</si>
  <si>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</si>
  <si>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</si>
  <si>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</si>
  <si>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</si>
  <si>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</si>
  <si>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</si>
  <si>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</si>
  <si>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</si>
  <si>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</si>
  <si>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</si>
  <si>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</si>
  <si>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</si>
  <si>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</si>
  <si>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</si>
  <si>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</si>
  <si>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</si>
  <si>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</si>
  <si>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</si>
  <si>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</si>
  <si>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</si>
  <si>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</si>
  <si>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</si>
  <si>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</si>
  <si>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</si>
  <si>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</si>
  <si>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</si>
  <si>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</si>
  <si>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</si>
  <si>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</si>
  <si>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</si>
  <si>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</si>
  <si>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</si>
  <si>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</si>
  <si>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</si>
  <si>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</si>
  <si>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</si>
  <si>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</si>
  <si>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</si>
  <si>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</si>
  <si>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</si>
  <si>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</si>
  <si>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</si>
  <si>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</si>
  <si>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</si>
  <si>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</si>
  <si>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</si>
  <si>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</si>
  <si>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</si>
  <si>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</si>
  <si>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</si>
  <si>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</si>
  <si>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</si>
  <si>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</si>
  <si>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</si>
  <si>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</si>
  <si>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</si>
  <si>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</si>
  <si>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</si>
  <si>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</si>
  <si>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</si>
  <si>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</si>
  <si>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</si>
  <si>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</si>
  <si>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</si>
  <si>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</si>
  <si>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</si>
  <si>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</si>
  <si>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</si>
  <si>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</si>
  <si>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</si>
  <si>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</si>
  <si>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</si>
  <si>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</si>
  <si>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</si>
  <si>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</si>
  <si>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</si>
  <si>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</si>
  <si>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</si>
  <si>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</si>
  <si>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</si>
  <si>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</si>
  <si>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</si>
  <si>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</si>
  <si>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</si>
  <si>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</si>
  <si>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</si>
  <si>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</si>
  <si>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</si>
  <si>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</si>
  <si>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</si>
  <si>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</si>
  <si>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</si>
  <si>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</si>
  <si>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</si>
  <si>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</si>
  <si>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</si>
  <si>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</si>
  <si>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</si>
  <si>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</si>
  <si>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</si>
  <si>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</si>
  <si>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</si>
  <si>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</si>
  <si>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</si>
  <si>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</si>
  <si>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</si>
  <si>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</si>
  <si>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</si>
  <si>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</si>
  <si>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</si>
  <si>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</si>
  <si>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</si>
  <si>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</si>
  <si>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</si>
  <si>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</si>
  <si>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</si>
  <si>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</si>
  <si>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</si>
  <si>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</si>
  <si>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</si>
  <si>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</si>
  <si>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</si>
  <si>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</si>
  <si>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</si>
  <si>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</si>
  <si>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</si>
  <si>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</si>
  <si>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</si>
  <si>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</si>
  <si>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</si>
  <si>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</si>
  <si>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</si>
  <si>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</si>
  <si>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</si>
  <si>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</si>
  <si>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</si>
  <si>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</si>
  <si>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</si>
  <si>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</si>
  <si>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</si>
  <si>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</si>
  <si>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</si>
  <si>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</si>
  <si>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</si>
  <si>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</si>
  <si>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</si>
  <si>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</si>
  <si>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</si>
  <si>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</si>
  <si>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</si>
  <si>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</si>
  <si>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</si>
  <si>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</si>
  <si>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</si>
  <si>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</si>
  <si>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</si>
  <si>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</si>
  <si>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</si>
  <si>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</si>
  <si>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</si>
  <si>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</si>
  <si>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</si>
  <si>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</si>
  <si>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</si>
  <si>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</si>
  <si>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</si>
  <si>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</si>
  <si>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</si>
  <si>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</si>
  <si>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</si>
  <si>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</si>
  <si>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</si>
  <si>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</si>
  <si>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</si>
  <si>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</si>
  <si>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</si>
  <si>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</si>
  <si>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</si>
  <si>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</si>
  <si>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</si>
  <si>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</si>
  <si>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</si>
  <si>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</si>
  <si>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</si>
  <si>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</si>
  <si>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</si>
  <si>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</si>
  <si>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</si>
  <si>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</si>
  <si>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</si>
  <si>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</si>
  <si>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</si>
  <si>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</si>
  <si>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</si>
  <si>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</si>
  <si>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</si>
  <si>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</si>
  <si>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</si>
  <si>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</si>
  <si>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</si>
  <si>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</si>
  <si>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</si>
  <si>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</si>
  <si>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</si>
  <si>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</si>
  <si>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</si>
  <si>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</si>
  <si>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</si>
  <si>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</si>
  <si>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</si>
  <si>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</si>
  <si>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</si>
  <si>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</si>
  <si>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</si>
  <si>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</si>
  <si>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</si>
  <si>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</si>
  <si>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</si>
  <si>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</si>
  <si>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</si>
  <si>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</si>
  <si>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</si>
  <si>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</si>
  <si>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</si>
  <si>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</si>
  <si>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</si>
  <si>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</si>
  <si>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</si>
  <si>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</si>
  <si>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</si>
  <si>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</si>
  <si>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</si>
  <si>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</si>
  <si>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</si>
  <si>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</si>
  <si>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</si>
  <si>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</si>
  <si>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</si>
  <si>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</si>
  <si>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</si>
  <si>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</si>
  <si>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</si>
  <si>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</si>
  <si>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</si>
  <si>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</si>
  <si>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</si>
  <si>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</si>
  <si>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</si>
  <si>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</si>
  <si>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</si>
  <si>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</si>
  <si>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</si>
  <si>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</si>
  <si>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</si>
  <si>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</si>
  <si>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</si>
  <si>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</si>
  <si>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</si>
  <si>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</si>
  <si>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</si>
  <si>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</si>
  <si>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</si>
  <si>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</si>
  <si>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</si>
  <si>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</si>
  <si>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</si>
  <si>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</si>
  <si>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</si>
  <si>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</si>
  <si>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</si>
  <si>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</si>
  <si>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</si>
  <si>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</si>
  <si>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</si>
  <si>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</si>
  <si>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</si>
  <si>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</si>
  <si>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</si>
  <si>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</si>
  <si>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</si>
  <si>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</si>
  <si>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</si>
  <si>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</si>
  <si>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</si>
  <si>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</si>
  <si>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</si>
  <si>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</si>
  <si>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</si>
  <si>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</si>
  <si>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</si>
  <si>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</si>
  <si>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</si>
  <si>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</si>
  <si>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</si>
  <si>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</si>
  <si>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</si>
  <si>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</si>
  <si>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</si>
  <si>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</si>
  <si>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</si>
  <si>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</si>
  <si>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</si>
  <si>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</si>
  <si>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</si>
  <si>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</si>
  <si>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</si>
  <si>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</si>
  <si>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</si>
  <si>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</si>
  <si>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</si>
  <si>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</si>
  <si>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</si>
  <si>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</si>
  <si>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</si>
  <si>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</si>
  <si>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</si>
  <si>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</si>
  <si>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</si>
  <si>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</si>
  <si>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</si>
  <si>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</si>
  <si>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</si>
  <si>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</si>
  <si>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</si>
  <si>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</si>
  <si>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</si>
  <si>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</si>
  <si>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</si>
  <si>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</si>
  <si>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</si>
  <si>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</si>
  <si>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</si>
  <si>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</si>
  <si>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</si>
  <si>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</si>
  <si>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</si>
  <si>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</si>
  <si>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</si>
  <si>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</si>
  <si>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</si>
  <si>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</si>
  <si>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</si>
  <si>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</si>
  <si>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</si>
  <si>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</si>
  <si>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</si>
  <si>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</si>
  <si>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</si>
  <si>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</si>
  <si>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</si>
  <si>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</si>
  <si>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</si>
  <si>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</si>
  <si>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</si>
  <si>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</si>
  <si>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</si>
  <si>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</si>
  <si>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</si>
  <si>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</si>
  <si>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</si>
  <si>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</si>
  <si>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</si>
  <si>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</si>
  <si>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</si>
  <si>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</si>
  <si>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</si>
  <si>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</si>
  <si>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</si>
  <si>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</si>
  <si>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</si>
  <si>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</si>
  <si>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</si>
  <si>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</si>
  <si>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</si>
  <si>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</si>
  <si>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</si>
  <si>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</si>
  <si>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</si>
  <si>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</si>
  <si>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</si>
  <si>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</si>
  <si>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</si>
  <si>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</si>
  <si>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</si>
  <si>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</si>
  <si>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</si>
  <si>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</si>
  <si>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</si>
  <si>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</si>
  <si>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</si>
  <si>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</si>
  <si>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</si>
  <si>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</si>
  <si>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</si>
  <si>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</si>
  <si>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</si>
  <si>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</si>
  <si>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</si>
  <si>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</si>
  <si>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</si>
  <si>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</si>
  <si>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</si>
  <si>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</si>
  <si>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</si>
  <si>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</si>
  <si>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</si>
  <si>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</si>
  <si>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</si>
  <si>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</si>
  <si>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</si>
  <si>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</si>
  <si>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</si>
  <si>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</si>
  <si>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</si>
  <si>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</si>
  <si>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</si>
  <si>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</si>
  <si>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</si>
  <si>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</si>
  <si>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</si>
  <si>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</si>
  <si>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</si>
  <si>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</si>
  <si>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</si>
  <si>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</si>
  <si>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</si>
  <si>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</si>
  <si>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</si>
  <si>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</si>
  <si>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</si>
  <si>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</si>
  <si>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</si>
  <si>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</si>
  <si>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</si>
  <si>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</si>
  <si>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</si>
  <si>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</si>
  <si>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</si>
  <si>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</si>
  <si>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</si>
  <si>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</si>
  <si>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</si>
  <si>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</si>
  <si>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</si>
  <si>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</si>
  <si>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</si>
  <si>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</si>
  <si>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</si>
  <si>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</si>
  <si>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</si>
  <si>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</si>
  <si>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</si>
  <si>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</si>
  <si>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</si>
  <si>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</si>
  <si>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</si>
  <si>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</si>
  <si>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</si>
  <si>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</si>
  <si>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</si>
  <si>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</si>
  <si>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</si>
  <si>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</si>
  <si>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</si>
  <si>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</si>
  <si>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</si>
  <si>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</si>
  <si>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</si>
  <si>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</si>
  <si>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</si>
  <si>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</si>
  <si>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</si>
  <si>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</si>
  <si>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</si>
  <si>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</si>
  <si>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</si>
  <si>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</si>
  <si>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</si>
  <si>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</si>
  <si>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</si>
  <si>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</si>
  <si>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</si>
  <si>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</si>
  <si>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</si>
  <si>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</si>
  <si>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</si>
  <si>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</si>
  <si>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</si>
  <si>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</si>
  <si>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</si>
  <si>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</si>
  <si>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</si>
  <si>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</si>
  <si>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</si>
  <si>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</si>
  <si>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</si>
  <si>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</si>
  <si>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</si>
  <si>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</si>
  <si>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</si>
  <si>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</si>
  <si>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</si>
  <si>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</si>
  <si>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</si>
  <si>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</si>
  <si>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</si>
  <si>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</si>
  <si>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</si>
  <si>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</si>
  <si>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</si>
  <si>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</si>
  <si>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</si>
  <si>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</si>
  <si>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</si>
  <si>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</si>
  <si>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</si>
  <si>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</si>
  <si>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</si>
  <si>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</si>
  <si>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</si>
  <si>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</si>
  <si>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</si>
  <si>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</si>
  <si>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</si>
  <si>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</si>
  <si>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</si>
  <si>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</si>
  <si>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</si>
  <si>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</si>
  <si>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</si>
  <si>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</si>
  <si>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</si>
  <si>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</si>
  <si>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</si>
  <si>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</si>
  <si>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</si>
  <si>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</si>
  <si>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</si>
  <si>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</si>
  <si>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</si>
  <si>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</si>
  <si>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</si>
  <si>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</si>
  <si>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</si>
  <si>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</si>
  <si>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</si>
  <si>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</si>
  <si>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</si>
  <si>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</si>
  <si>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</si>
  <si>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</si>
  <si>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</si>
  <si>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</si>
  <si>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</si>
  <si>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</si>
  <si>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</si>
  <si>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</si>
  <si>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</si>
  <si>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</si>
  <si>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</si>
  <si>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</si>
  <si>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</si>
  <si>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</si>
  <si>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</si>
  <si>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</si>
  <si>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</si>
  <si>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</si>
  <si>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</si>
  <si>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</si>
  <si>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</si>
  <si>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</si>
  <si>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</si>
  <si>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</si>
  <si>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</si>
  <si>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</si>
  <si>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</si>
  <si>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</si>
  <si>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</si>
  <si>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</si>
  <si>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</si>
  <si>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</si>
  <si>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</si>
  <si>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</si>
  <si>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</si>
  <si>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</si>
  <si>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</si>
  <si>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</si>
  <si>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</si>
  <si>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</si>
  <si>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</si>
  <si>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</si>
  <si>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</si>
  <si>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</si>
  <si>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</si>
  <si>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</si>
  <si>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</si>
  <si>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</si>
  <si>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</si>
  <si>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</si>
  <si>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</si>
  <si>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</si>
  <si>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</si>
  <si>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</si>
  <si>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</si>
  <si>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</si>
  <si>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</si>
  <si>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</si>
  <si>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</si>
  <si>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</si>
  <si>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</si>
  <si>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</si>
  <si>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</si>
  <si>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</si>
  <si>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</si>
  <si>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</si>
  <si>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</si>
  <si>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</si>
  <si>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</si>
  <si>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</si>
  <si>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</si>
  <si>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</si>
  <si>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</si>
  <si>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</si>
  <si>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</si>
  <si>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</si>
  <si>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</si>
  <si>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</si>
  <si>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</si>
  <si>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</si>
  <si>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</si>
  <si>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</si>
  <si>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</si>
  <si>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</si>
  <si>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</si>
  <si>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</si>
  <si>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</si>
  <si>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</si>
  <si>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</si>
  <si>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</si>
  <si>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</si>
  <si>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</si>
  <si>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</si>
  <si>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</si>
  <si>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</si>
  <si>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</si>
  <si>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</si>
  <si>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</si>
  <si>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</si>
  <si>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</si>
  <si>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</si>
  <si>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</si>
  <si>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</si>
  <si>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</si>
  <si>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</si>
  <si>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</si>
  <si>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</si>
  <si>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</si>
  <si>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</si>
  <si>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</si>
  <si>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</si>
  <si>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</si>
  <si>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</si>
  <si>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</si>
  <si>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</si>
  <si>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</si>
  <si>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</si>
  <si>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</si>
  <si>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</si>
  <si>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</si>
  <si>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</si>
  <si>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</si>
  <si>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</si>
  <si>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</si>
  <si>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</si>
  <si>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</si>
  <si>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</si>
  <si>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</si>
  <si>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</si>
  <si>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</si>
  <si>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</si>
  <si>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</si>
  <si>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</si>
  <si>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</si>
  <si>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</si>
  <si>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</si>
  <si>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</si>
  <si>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</si>
  <si>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</si>
  <si>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</si>
  <si>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</si>
  <si>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</si>
  <si>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</si>
  <si>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</si>
  <si>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</si>
  <si>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</si>
  <si>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</si>
  <si>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</si>
  <si>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</si>
  <si>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</si>
  <si>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</si>
  <si>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</si>
  <si>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</si>
  <si>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</si>
  <si>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</si>
  <si>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</si>
  <si>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</si>
  <si>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</si>
  <si>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</si>
  <si>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</si>
  <si>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</si>
  <si>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</si>
  <si>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</si>
  <si>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</si>
  <si>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</si>
  <si>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</si>
  <si>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</si>
  <si>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</si>
  <si>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</si>
  <si>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</si>
  <si>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</si>
  <si>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</si>
  <si>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</si>
  <si>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</si>
  <si>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</si>
  <si>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</si>
  <si>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</si>
  <si>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</si>
  <si>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</si>
  <si>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</si>
  <si>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</si>
  <si>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</si>
  <si>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</si>
  <si>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</si>
  <si>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</si>
  <si>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</si>
  <si>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</si>
  <si>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</si>
  <si>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</si>
  <si>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</si>
  <si>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</si>
  <si>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</si>
  <si>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</si>
  <si>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</si>
  <si>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</si>
  <si>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</si>
  <si>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</si>
  <si>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</si>
  <si>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</si>
  <si>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</si>
  <si>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</si>
  <si>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</si>
  <si>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</si>
  <si>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</si>
  <si>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</si>
  <si>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</si>
  <si>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</si>
  <si>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</si>
  <si>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</si>
  <si>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</si>
  <si>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</si>
  <si>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</si>
  <si>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</si>
  <si>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</si>
  <si>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</si>
  <si>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</si>
  <si>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</si>
  <si>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</si>
  <si>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</si>
  <si>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</si>
  <si>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</si>
  <si>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</si>
  <si>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</si>
  <si>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</si>
  <si>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</si>
  <si>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</si>
  <si>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</si>
  <si>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</si>
  <si>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</si>
  <si>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</si>
  <si>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</si>
  <si>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</si>
  <si>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</si>
  <si>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</si>
  <si>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</si>
  <si>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</si>
  <si>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</si>
  <si>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</si>
  <si>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</si>
  <si>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</si>
  <si>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</si>
  <si>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</si>
  <si>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</si>
  <si>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</si>
  <si>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</si>
  <si>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</si>
  <si>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</si>
  <si>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</si>
  <si>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</si>
  <si>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</si>
  <si>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</si>
  <si>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</si>
  <si>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</si>
  <si>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</si>
  <si>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</si>
  <si>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</si>
  <si>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</si>
  <si>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</si>
  <si>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</si>
  <si>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</si>
  <si>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</si>
  <si>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</si>
  <si>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</si>
  <si>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</si>
  <si>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</si>
  <si>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</si>
  <si>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</si>
  <si>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</si>
  <si>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</si>
  <si>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</si>
  <si>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</si>
  <si>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</si>
  <si>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</si>
  <si>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</si>
  <si>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</si>
  <si>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</si>
  <si>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</si>
  <si>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</si>
  <si>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</si>
  <si>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</si>
  <si>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</si>
  <si>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</si>
  <si>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</si>
  <si>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</si>
  <si>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</si>
  <si>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</si>
  <si>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</si>
  <si>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</si>
  <si>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</si>
  <si>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</si>
  <si>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</si>
  <si>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</si>
  <si>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</si>
  <si>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</si>
  <si>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</si>
  <si>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</si>
  <si>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</si>
  <si>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</si>
  <si>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</si>
  <si>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</si>
  <si>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</si>
  <si>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</si>
  <si>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</si>
  <si>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</si>
  <si>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</si>
  <si>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</si>
  <si>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</si>
  <si>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</si>
  <si>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</si>
  <si>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</si>
  <si>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</si>
  <si>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</si>
  <si>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</si>
  <si>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</si>
  <si>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</si>
  <si>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</si>
  <si>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</si>
  <si>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</si>
  <si>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</si>
  <si>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</si>
  <si>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</si>
  <si>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</si>
  <si>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</si>
  <si>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</si>
  <si>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</si>
  <si>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</si>
  <si>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</si>
  <si>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</si>
  <si>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</si>
  <si>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</si>
  <si>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</si>
  <si>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</si>
  <si>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</si>
  <si>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</si>
  <si>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</si>
  <si>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</si>
  <si>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</si>
  <si>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</si>
  <si>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</si>
  <si>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</si>
  <si>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</si>
  <si>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</si>
  <si>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</si>
  <si>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</si>
  <si>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</si>
  <si>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</si>
  <si>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</si>
  <si>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</si>
  <si>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</si>
  <si>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</si>
  <si>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</si>
  <si>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</si>
  <si>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</si>
  <si>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</si>
  <si>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</si>
  <si>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</si>
  <si>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</si>
  <si>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</si>
  <si>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</si>
  <si>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</si>
  <si>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</si>
  <si>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</si>
  <si>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</si>
  <si>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</si>
  <si>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</si>
  <si>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</si>
  <si>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</si>
  <si>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</si>
  <si>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</si>
  <si>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</si>
  <si>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</si>
  <si>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</si>
  <si>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</si>
  <si>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</si>
  <si>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</si>
  <si>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</si>
  <si>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</si>
  <si>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</si>
  <si>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</si>
  <si>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</si>
  <si>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</si>
  <si>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</si>
  <si>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</si>
  <si>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</si>
  <si>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</si>
  <si>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</si>
  <si>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</si>
  <si>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</si>
  <si>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</si>
  <si>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</si>
  <si>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</si>
  <si>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</si>
  <si>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</si>
  <si>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</si>
  <si>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</si>
  <si>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</si>
  <si>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</si>
  <si>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</si>
  <si>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</si>
  <si>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</si>
  <si>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</si>
  <si>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</si>
  <si>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</si>
  <si>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</si>
  <si>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</si>
  <si>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</si>
  <si>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</si>
  <si>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</si>
  <si>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</si>
  <si>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</si>
  <si>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</si>
  <si>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</si>
  <si>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</si>
  <si>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</si>
  <si>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</si>
  <si>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</si>
  <si>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</si>
  <si>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</si>
  <si>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</si>
  <si>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</si>
  <si>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</si>
  <si>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</si>
  <si>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</si>
  <si>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</si>
  <si>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</si>
  <si>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</si>
  <si>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</si>
  <si>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</si>
  <si>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</si>
  <si>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</si>
  <si>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</si>
  <si>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</si>
  <si>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</si>
  <si>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</si>
  <si>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</si>
  <si>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</si>
  <si>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</si>
  <si>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</si>
  <si>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</si>
  <si>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</si>
  <si>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</si>
  <si>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</si>
  <si>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</si>
  <si>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</si>
  <si>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</si>
  <si>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</si>
  <si>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</si>
  <si>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</si>
  <si>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</si>
  <si>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</si>
  <si>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</si>
  <si>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</si>
  <si>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</si>
  <si>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</si>
  <si>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</si>
  <si>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</si>
  <si>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</si>
  <si>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</si>
  <si>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</si>
  <si>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</si>
  <si>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</si>
  <si>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</si>
  <si>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</si>
  <si>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</si>
  <si>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</si>
  <si>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</si>
  <si>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</si>
  <si>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</si>
  <si>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</si>
  <si>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</si>
  <si>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</si>
  <si>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</si>
  <si>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</si>
  <si>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</si>
  <si>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</si>
  <si>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</si>
  <si>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</si>
  <si>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</si>
  <si>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</si>
  <si>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</si>
  <si>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</si>
  <si>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</si>
  <si>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</si>
  <si>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</si>
  <si>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</si>
  <si>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</si>
  <si>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</si>
  <si>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</si>
  <si>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</si>
  <si>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</si>
  <si>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</si>
  <si>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</si>
  <si>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</si>
  <si>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</si>
  <si>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</si>
  <si>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</si>
  <si>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</si>
  <si>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</si>
  <si>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</si>
  <si>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</si>
  <si>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</si>
  <si>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</si>
  <si>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</si>
  <si>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</si>
  <si>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</si>
  <si>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</si>
  <si>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</si>
  <si>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</si>
  <si>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</si>
  <si>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</si>
  <si>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</si>
  <si>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</si>
  <si>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</si>
  <si>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</si>
  <si>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</si>
  <si>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</si>
  <si>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</si>
  <si>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</si>
  <si>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</si>
  <si>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</si>
  <si>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</si>
  <si>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</si>
  <si>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</si>
  <si>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</si>
  <si>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</si>
  <si>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</si>
  <si>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</si>
  <si>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</si>
  <si>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</si>
  <si>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</si>
  <si>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</si>
  <si>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</si>
  <si>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</si>
  <si>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</si>
  <si>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</si>
  <si>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</si>
  <si>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</si>
  <si>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</si>
  <si>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</si>
  <si>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</si>
  <si>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</si>
  <si>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</si>
  <si>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</si>
  <si>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</si>
  <si>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</si>
  <si>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</si>
  <si>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</si>
  <si>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</si>
  <si>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</si>
  <si>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</si>
  <si>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</si>
  <si>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</si>
  <si>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</si>
  <si>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</si>
  <si>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</si>
  <si>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</si>
  <si>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</si>
  <si>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</si>
  <si>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</si>
  <si>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</si>
  <si>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</si>
  <si>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</si>
  <si>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</si>
  <si>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</si>
  <si>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</si>
  <si>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</si>
  <si>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</si>
  <si>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</si>
  <si>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</si>
  <si>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</si>
  <si>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</si>
  <si>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</si>
  <si>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</si>
  <si>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</si>
  <si>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</si>
  <si>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</si>
  <si>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</si>
  <si>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</si>
  <si>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</si>
  <si>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</si>
  <si>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</si>
  <si>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</si>
  <si>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</si>
  <si>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</si>
  <si>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</si>
  <si>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</si>
  <si>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</si>
  <si>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</si>
  <si>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</si>
  <si>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</si>
  <si>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</si>
  <si>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</si>
  <si>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</si>
  <si>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</si>
  <si>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</si>
  <si>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</si>
  <si>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</si>
  <si>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</si>
  <si>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</si>
  <si>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</si>
  <si>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</si>
  <si>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</si>
  <si>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</si>
  <si>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</si>
  <si>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</si>
  <si>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</si>
  <si>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</si>
  <si>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</si>
  <si>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</si>
  <si>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</si>
  <si>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</si>
  <si>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</si>
  <si>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</si>
  <si>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</si>
  <si>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</si>
  <si>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</si>
  <si>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</si>
  <si>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</si>
  <si>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</si>
  <si>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</si>
  <si>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</si>
  <si>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</si>
  <si>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</si>
  <si>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</si>
  <si>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</si>
  <si>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</si>
  <si>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</si>
  <si>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</si>
  <si>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</si>
  <si>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</si>
  <si>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</si>
  <si>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</si>
  <si>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</si>
  <si>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</si>
  <si>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</si>
  <si>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</si>
  <si>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</si>
  <si>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</si>
  <si>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</si>
  <si>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</si>
  <si>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</si>
  <si>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</si>
  <si>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</si>
  <si>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</si>
  <si>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</si>
  <si>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</si>
  <si>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</si>
  <si>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</si>
  <si>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</si>
  <si>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</si>
  <si>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</si>
  <si>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</si>
  <si>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</si>
  <si>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</si>
  <si>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</si>
  <si>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</si>
  <si>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</si>
  <si>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</si>
  <si>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</si>
  <si>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</si>
  <si>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</si>
  <si>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</si>
  <si>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</si>
  <si>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</si>
  <si>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</si>
  <si>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</si>
  <si>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</si>
  <si>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</si>
  <si>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</si>
  <si>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</si>
  <si>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</si>
  <si>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</si>
  <si>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</si>
  <si>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</si>
  <si>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</si>
  <si>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</si>
  <si>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</si>
  <si>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</si>
  <si>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</si>
  <si>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</si>
  <si>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</si>
  <si>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</si>
  <si>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</si>
  <si>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</si>
  <si>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</si>
  <si>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</si>
  <si>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</si>
  <si>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</si>
  <si>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</si>
  <si>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</si>
  <si>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</si>
  <si>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</si>
  <si>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</si>
  <si>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</si>
  <si>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</si>
  <si>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</si>
  <si>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</si>
  <si>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</si>
  <si>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</si>
  <si>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</si>
  <si>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</si>
  <si>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</si>
  <si>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</si>
  <si>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</si>
  <si>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</si>
  <si>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</si>
  <si>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</si>
  <si>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</si>
  <si>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</si>
  <si>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</si>
  <si>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</si>
  <si>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</si>
  <si>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</si>
  <si>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</si>
  <si>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</si>
  <si>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</si>
  <si>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</si>
  <si>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</si>
  <si>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</si>
  <si>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</si>
  <si>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</si>
  <si>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</si>
  <si>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</si>
  <si>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</si>
  <si>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</si>
  <si>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</si>
  <si>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</si>
  <si>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</si>
  <si>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</si>
  <si>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</si>
  <si>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</si>
  <si>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</si>
  <si>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</si>
  <si>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</si>
  <si>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</si>
  <si>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</si>
  <si>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</si>
  <si>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</si>
  <si>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</si>
  <si>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</si>
  <si>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</si>
  <si>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</si>
  <si>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</si>
  <si>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</si>
  <si>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</si>
  <si>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</si>
  <si>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</si>
  <si>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</si>
  <si>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</si>
  <si>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</si>
  <si>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</si>
  <si>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</si>
  <si>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</si>
  <si>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</si>
  <si>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</si>
  <si>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</si>
  <si>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</si>
  <si>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</si>
  <si>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</si>
  <si>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</si>
  <si>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</si>
  <si>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</si>
  <si>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</si>
  <si>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</si>
  <si>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</si>
  <si>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</si>
  <si>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</si>
  <si>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</si>
  <si>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</si>
  <si>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</si>
  <si>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</si>
  <si>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</si>
  <si>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</si>
  <si>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</si>
  <si>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</si>
  <si>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</si>
  <si>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</si>
  <si>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</si>
  <si>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</si>
  <si>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</si>
  <si>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</si>
  <si>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</si>
  <si>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</si>
  <si>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</si>
  <si>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</si>
  <si>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</si>
  <si>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</si>
  <si>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</si>
  <si>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</si>
  <si>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</si>
  <si>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</si>
  <si>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</si>
  <si>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</si>
  <si>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</si>
  <si>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</si>
  <si>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</si>
  <si>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</si>
  <si>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</si>
  <si>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</si>
  <si>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</si>
  <si>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</si>
  <si>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</si>
  <si>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</si>
  <si>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</si>
  <si>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</si>
  <si>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</si>
  <si>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</si>
  <si>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</si>
  <si>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</si>
  <si>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</si>
  <si>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</si>
  <si>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</si>
  <si>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</si>
  <si>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</si>
  <si>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</si>
  <si>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</si>
  <si>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</si>
  <si>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</si>
  <si>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</si>
  <si>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</si>
  <si>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</si>
  <si>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</si>
  <si>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</si>
  <si>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</si>
  <si>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</si>
  <si>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</si>
  <si>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</si>
  <si>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</si>
  <si>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</si>
  <si>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</si>
  <si>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</si>
  <si>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</si>
  <si>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</si>
  <si>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</si>
  <si>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</si>
  <si>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</si>
  <si>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</si>
  <si>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</si>
  <si>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</si>
  <si>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</si>
  <si>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</si>
  <si>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</si>
  <si>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</si>
  <si>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</si>
  <si>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</si>
  <si>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</si>
  <si>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</si>
  <si>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</si>
  <si>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</si>
  <si>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</si>
  <si>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</si>
  <si>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</si>
  <si>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</si>
  <si>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</si>
  <si>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</si>
  <si>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</si>
  <si>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</si>
  <si>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</si>
  <si>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</si>
  <si>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</si>
  <si>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</si>
  <si>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</si>
  <si>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</si>
  <si>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</si>
  <si>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</si>
  <si>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</si>
  <si>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</si>
  <si>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</si>
  <si>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</si>
  <si>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</si>
  <si>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</si>
  <si>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</si>
  <si>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</si>
  <si>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</si>
  <si>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</si>
  <si>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</si>
  <si>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</si>
  <si>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</si>
  <si>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</si>
  <si>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</si>
  <si>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</si>
  <si>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</si>
  <si>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</si>
  <si>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</si>
  <si>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</si>
  <si>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</si>
  <si>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</si>
  <si>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</si>
  <si>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</si>
  <si>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</si>
  <si>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</si>
  <si>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</si>
  <si>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</si>
  <si>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</si>
  <si>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</si>
  <si>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</si>
  <si>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</si>
  <si>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</si>
  <si>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</si>
  <si>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</si>
  <si>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</si>
  <si>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</si>
  <si>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</si>
  <si>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</si>
  <si>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</si>
  <si>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</si>
  <si>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</si>
  <si>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</si>
  <si>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</si>
  <si>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</si>
  <si>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</si>
  <si>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</si>
  <si>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</si>
  <si>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</si>
  <si>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</si>
  <si>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</si>
  <si>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</si>
  <si>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</si>
  <si>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</si>
  <si>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</si>
  <si>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</si>
  <si>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</si>
  <si>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</si>
  <si>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</si>
  <si>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</si>
  <si>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</si>
  <si>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</si>
  <si>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</si>
  <si>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</si>
  <si>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</si>
  <si>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</si>
  <si>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</si>
  <si>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</si>
  <si>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</si>
  <si>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</si>
  <si>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</si>
  <si>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</si>
  <si>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</si>
  <si>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</si>
  <si>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</si>
  <si>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</si>
  <si>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</si>
  <si>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</si>
  <si>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</si>
  <si>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</si>
  <si>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</si>
  <si>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</si>
  <si>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</si>
  <si>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</si>
  <si>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</si>
  <si>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</si>
  <si>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</si>
  <si>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</si>
  <si>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</si>
  <si>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</si>
  <si>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</si>
  <si>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</si>
  <si>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</si>
  <si>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</si>
  <si>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</si>
  <si>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</si>
  <si>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</si>
  <si>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</si>
  <si>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</si>
  <si>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</si>
  <si>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</si>
  <si>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</si>
  <si>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</si>
  <si>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</si>
  <si>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</si>
  <si>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</si>
  <si>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</si>
  <si>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</si>
  <si>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</si>
  <si>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</si>
  <si>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</si>
  <si>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</si>
  <si>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</si>
  <si>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</si>
  <si>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</si>
  <si>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</si>
  <si>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</si>
  <si>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</si>
  <si>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</si>
  <si>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</si>
  <si>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</si>
  <si>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</si>
  <si>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</si>
  <si>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</si>
  <si>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</si>
  <si>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</si>
  <si>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</si>
  <si>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</si>
  <si>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</si>
  <si>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</si>
  <si>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</si>
  <si>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</si>
  <si>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</si>
  <si>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</si>
  <si>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</si>
  <si>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</si>
  <si>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</si>
  <si>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</si>
  <si>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</si>
  <si>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</si>
  <si>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</si>
  <si>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</si>
  <si>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</si>
  <si>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</si>
  <si>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</si>
  <si>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</si>
  <si>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</si>
  <si>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</si>
  <si>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</si>
  <si>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</si>
  <si>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</si>
  <si>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</si>
  <si>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</si>
  <si>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</si>
  <si>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</si>
  <si>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</si>
  <si>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</si>
  <si>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</si>
  <si>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</si>
  <si>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</si>
  <si>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</si>
  <si>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</si>
  <si>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</si>
  <si>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</si>
  <si>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</si>
  <si>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</si>
  <si>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</si>
  <si>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</si>
  <si>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</si>
  <si>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</si>
  <si>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</si>
  <si>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</si>
  <si>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</si>
  <si>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</si>
  <si>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</si>
  <si>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</si>
  <si>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</si>
  <si>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</si>
  <si>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</si>
  <si>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</si>
  <si>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</si>
  <si>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</si>
  <si>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</si>
  <si>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</si>
  <si>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</si>
  <si>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</si>
  <si>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</si>
  <si>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</si>
  <si>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</si>
  <si>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</si>
  <si>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</si>
  <si>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</si>
  <si>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</si>
  <si>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</si>
  <si>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</si>
  <si>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</si>
  <si>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</si>
  <si>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</si>
  <si>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</si>
  <si>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</si>
  <si>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</si>
  <si>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</si>
  <si>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</si>
  <si>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</si>
  <si>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</si>
  <si>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</si>
  <si>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</si>
  <si>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</si>
  <si>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</si>
  <si>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</si>
  <si>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</si>
  <si>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</si>
  <si>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</si>
  <si>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</si>
  <si>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</si>
  <si>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</si>
  <si>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</si>
  <si>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</si>
  <si>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</si>
  <si>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</si>
  <si>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</si>
  <si>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</si>
  <si>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</si>
  <si>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</si>
  <si>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</si>
  <si>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</si>
  <si>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</si>
  <si>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</si>
  <si>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</si>
  <si>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</si>
  <si>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</si>
  <si>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</si>
  <si>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</si>
  <si>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</si>
  <si>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</si>
  <si>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</si>
  <si>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</si>
  <si>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</si>
  <si>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</si>
  <si>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</si>
  <si>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</si>
  <si>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</si>
  <si>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</si>
  <si>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</si>
  <si>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</si>
  <si>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</si>
  <si>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</si>
  <si>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</si>
  <si>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</si>
  <si>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</si>
  <si>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</si>
  <si>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</si>
  <si>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</si>
  <si>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</si>
  <si>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</si>
  <si>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</si>
  <si>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</si>
  <si>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</si>
  <si>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</si>
  <si>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</si>
  <si>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</si>
  <si>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</si>
  <si>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</si>
  <si>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</si>
  <si>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</si>
  <si>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</si>
  <si>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</si>
  <si>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</si>
  <si>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</si>
  <si>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</si>
  <si>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</si>
  <si>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</si>
  <si>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</si>
  <si>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</si>
  <si>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</si>
  <si>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</si>
  <si>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</si>
  <si>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</si>
  <si>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</si>
  <si>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</si>
  <si>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</si>
  <si>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</si>
  <si>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</si>
  <si>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</si>
  <si>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</si>
  <si>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</si>
  <si>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</si>
  <si>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</si>
  <si>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</si>
  <si>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</si>
  <si>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</si>
  <si>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</si>
  <si>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</si>
  <si>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</si>
  <si>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</si>
  <si>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</si>
  <si>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</si>
  <si>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</si>
  <si>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</si>
  <si>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</si>
  <si>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</si>
  <si>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</si>
  <si>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</si>
  <si>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</si>
  <si>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</si>
  <si>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</si>
  <si>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</si>
  <si>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</si>
  <si>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</si>
  <si>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</si>
  <si>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</si>
  <si>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</si>
  <si>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</si>
  <si>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</si>
  <si>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</si>
  <si>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</si>
  <si>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</si>
  <si>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</si>
  <si>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</si>
  <si>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</si>
  <si>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</si>
  <si>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</si>
  <si>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</si>
  <si>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</si>
  <si>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</si>
  <si>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</si>
  <si>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</si>
  <si>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</si>
  <si>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</si>
  <si>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</si>
  <si>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</si>
  <si>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</si>
  <si>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</si>
  <si>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</si>
  <si>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</si>
  <si>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</si>
  <si>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</si>
  <si>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</si>
  <si>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</si>
  <si>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</si>
  <si>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</si>
  <si>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</si>
  <si>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</si>
  <si>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</si>
  <si>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</si>
  <si>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</si>
  <si>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</si>
  <si>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</si>
  <si>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</si>
  <si>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</si>
  <si>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</si>
  <si>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</si>
  <si>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</si>
  <si>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</si>
  <si>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</si>
  <si>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</si>
  <si>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</si>
  <si>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</si>
  <si>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</si>
  <si>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</si>
  <si>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</si>
  <si>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</si>
  <si>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</si>
  <si>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</si>
  <si>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</si>
  <si>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</si>
  <si>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</si>
  <si>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</si>
  <si>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</si>
  <si>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</si>
  <si>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</si>
  <si>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</si>
  <si>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</si>
  <si>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</si>
  <si>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</si>
  <si>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</si>
  <si>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</si>
  <si>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</si>
  <si>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</si>
  <si>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</si>
  <si>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</si>
  <si>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</si>
  <si>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</si>
  <si>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</si>
  <si>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</si>
  <si>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</si>
  <si>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</si>
  <si>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</si>
  <si>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</si>
  <si>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</si>
  <si>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</si>
  <si>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</si>
  <si>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</si>
  <si>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</si>
  <si>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</si>
  <si>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</si>
  <si>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</si>
  <si>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</si>
  <si>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</si>
  <si>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</si>
  <si>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</si>
  <si>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</si>
  <si>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</si>
  <si>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</si>
  <si>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</si>
  <si>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</si>
  <si>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</si>
  <si>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</si>
  <si>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</si>
  <si>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</si>
  <si>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</si>
  <si>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</si>
  <si>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</si>
  <si>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</si>
  <si>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</si>
  <si>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</si>
  <si>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</si>
  <si>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</si>
  <si>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</si>
  <si>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</si>
  <si>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</si>
  <si>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</si>
  <si>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</si>
  <si>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</si>
  <si>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</si>
  <si>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</si>
  <si>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</si>
  <si>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</si>
  <si>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</si>
  <si>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</si>
  <si>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</si>
  <si>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</si>
  <si>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</si>
  <si>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</si>
  <si>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</si>
  <si>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</si>
  <si>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</si>
  <si>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</si>
  <si>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</si>
  <si>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</si>
  <si>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</si>
  <si>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</si>
  <si>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</si>
  <si>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</si>
  <si>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</si>
  <si>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</si>
  <si>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</si>
  <si>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</si>
  <si>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</si>
  <si>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</si>
  <si>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</si>
  <si>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</si>
  <si>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</si>
  <si>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</si>
  <si>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</si>
  <si>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</si>
  <si>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</si>
  <si>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</si>
  <si>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</si>
  <si>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</si>
  <si>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</si>
  <si>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</si>
  <si>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</si>
  <si>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</si>
  <si>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</si>
  <si>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</si>
  <si>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</si>
  <si>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</si>
  <si>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</si>
  <si>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</si>
  <si>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</si>
  <si>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</si>
  <si>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</si>
  <si>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</si>
  <si>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</si>
  <si>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</si>
  <si>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</si>
  <si>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</si>
  <si>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</si>
  <si>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</si>
  <si>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</si>
  <si>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</si>
  <si>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</si>
  <si>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</si>
  <si>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</si>
  <si>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</si>
  <si>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</si>
  <si>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</si>
  <si>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</si>
  <si>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</si>
  <si>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</si>
  <si>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</si>
  <si>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</si>
  <si>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</si>
  <si>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</si>
  <si>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</si>
  <si>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</si>
  <si>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</si>
  <si>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</si>
  <si>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</si>
  <si>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</si>
  <si>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</si>
  <si>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</si>
  <si>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</si>
  <si>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</si>
  <si>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</si>
  <si>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</si>
  <si>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</si>
  <si>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</si>
  <si>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</si>
  <si>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</si>
  <si>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</si>
  <si>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</si>
  <si>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</si>
  <si>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</si>
  <si>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</si>
  <si>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</si>
  <si>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</si>
  <si>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</si>
  <si>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</si>
  <si>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</si>
  <si>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</si>
  <si>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</si>
  <si>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</si>
  <si>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</si>
  <si>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</si>
  <si>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</si>
  <si>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</si>
  <si>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</si>
  <si>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</si>
  <si>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</si>
  <si>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</si>
  <si>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</si>
  <si>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</si>
  <si>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</si>
  <si>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</si>
  <si>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</si>
  <si>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</si>
  <si>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</si>
  <si>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</si>
  <si>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</si>
  <si>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</si>
  <si>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</si>
  <si>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</si>
  <si>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</si>
  <si>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</si>
  <si>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</si>
  <si>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</si>
  <si>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</si>
  <si>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</si>
  <si>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</si>
  <si>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</si>
  <si>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</si>
  <si>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</si>
  <si>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</si>
  <si>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</si>
  <si>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</si>
  <si>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</si>
  <si>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</si>
  <si>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</si>
  <si>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</si>
  <si>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</si>
  <si>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</si>
  <si>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</si>
  <si>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</si>
  <si>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</si>
  <si>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</si>
  <si>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</si>
  <si>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</si>
  <si>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</si>
  <si>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</si>
  <si>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</si>
  <si>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</si>
  <si>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</si>
  <si>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</si>
  <si>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</si>
  <si>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</si>
  <si>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</si>
  <si>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</si>
  <si>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</si>
  <si>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</si>
  <si>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</si>
  <si>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</si>
  <si>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</si>
  <si>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</si>
  <si>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</si>
  <si>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</si>
  <si>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</si>
  <si>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</si>
  <si>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</si>
  <si>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</si>
  <si>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</si>
  <si>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</si>
  <si>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</si>
  <si>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</si>
  <si>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</si>
  <si>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</si>
  <si>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</si>
  <si>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</si>
  <si>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</si>
  <si>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</si>
  <si>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</si>
  <si>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</si>
  <si>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</si>
  <si>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</si>
  <si>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</si>
  <si>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</si>
  <si>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</si>
  <si>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</si>
  <si>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</si>
  <si>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</si>
  <si>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</si>
  <si>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</si>
  <si>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</si>
  <si>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</si>
  <si>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</si>
  <si>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</si>
  <si>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</si>
  <si>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</si>
  <si>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</si>
  <si>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</si>
  <si>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</si>
  <si>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</si>
  <si>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</si>
  <si>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</si>
  <si>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</si>
  <si>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</si>
  <si>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</si>
  <si>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</si>
  <si>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</si>
  <si>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</si>
  <si>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</si>
  <si>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</si>
  <si>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</si>
  <si>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</si>
  <si>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</si>
  <si>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</si>
  <si>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</si>
  <si>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</si>
  <si>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</si>
  <si>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</si>
  <si>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</si>
  <si>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</si>
  <si>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</si>
  <si>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</si>
  <si>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</si>
  <si>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</si>
  <si>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</si>
  <si>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</si>
  <si>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</si>
  <si>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</si>
  <si>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</si>
  <si>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</si>
  <si>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</si>
  <si>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</si>
  <si>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</si>
  <si>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</si>
  <si>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</si>
  <si>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</si>
  <si>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</si>
  <si>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</si>
  <si>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</si>
  <si>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</si>
  <si>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</si>
  <si>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</si>
  <si>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</si>
  <si>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</si>
  <si>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</si>
  <si>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</si>
  <si>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</si>
  <si>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</si>
  <si>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</si>
  <si>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</si>
  <si>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</si>
  <si>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</si>
  <si>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</si>
  <si>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</si>
  <si>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</si>
  <si>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</si>
  <si>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</si>
  <si>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</si>
  <si>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</si>
  <si>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</si>
  <si>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</si>
  <si>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</si>
  <si>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</si>
  <si>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</si>
  <si>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</si>
  <si>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</si>
  <si>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</si>
  <si>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</si>
  <si>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</si>
  <si>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</si>
  <si>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</si>
  <si>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</si>
  <si>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</si>
  <si>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</si>
  <si>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</si>
  <si>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</si>
  <si>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</si>
  <si>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</si>
  <si>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</si>
  <si>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</si>
  <si>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</si>
  <si>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</si>
  <si>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</si>
  <si>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</si>
  <si>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</si>
  <si>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</si>
  <si>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</si>
  <si>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</si>
  <si>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</si>
  <si>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</si>
  <si>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</si>
  <si>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</si>
  <si>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</si>
  <si>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</si>
  <si>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</si>
  <si>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</si>
  <si>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</si>
  <si>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</si>
  <si>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</si>
  <si>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</si>
  <si>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</si>
  <si>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</si>
  <si>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</si>
  <si>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</si>
  <si>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</si>
  <si>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</si>
  <si>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</si>
  <si>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</si>
  <si>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</si>
  <si>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</si>
  <si>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</si>
  <si>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</si>
  <si>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</si>
  <si>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</si>
  <si>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</si>
  <si>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</si>
  <si>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</si>
  <si>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</si>
  <si>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</si>
  <si>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</si>
  <si>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</si>
  <si>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</si>
  <si>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</si>
  <si>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</si>
  <si>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</si>
  <si>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</si>
  <si>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</si>
  <si>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</si>
  <si>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</si>
  <si>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</si>
  <si>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</si>
  <si>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</si>
  <si>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</si>
  <si>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</si>
  <si>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</si>
  <si>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</si>
  <si>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</si>
  <si>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</si>
  <si>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</si>
  <si>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</si>
  <si>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</si>
  <si>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</si>
  <si>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</si>
  <si>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</si>
  <si>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</si>
  <si>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</si>
  <si>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</si>
  <si>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</si>
  <si>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</si>
  <si>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</si>
  <si>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</si>
  <si>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</si>
  <si>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</si>
  <si>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</si>
  <si>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</si>
  <si>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</si>
  <si>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</si>
  <si>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</si>
  <si>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</si>
  <si>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</si>
  <si>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</si>
  <si>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</si>
  <si>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</si>
  <si>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</si>
  <si>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</si>
  <si>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</si>
  <si>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</si>
  <si>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</si>
  <si>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</si>
  <si>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</si>
  <si>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</si>
  <si>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</si>
  <si>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</si>
  <si>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</si>
  <si>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</si>
  <si>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</si>
  <si>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</si>
  <si>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</si>
  <si>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</si>
  <si>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</si>
  <si>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</si>
  <si>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</si>
  <si>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</si>
  <si>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</si>
  <si>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</si>
  <si>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</si>
  <si>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</si>
  <si>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</si>
  <si>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</si>
  <si>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</si>
  <si>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</si>
  <si>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</si>
  <si>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</si>
  <si>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</si>
  <si>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</si>
  <si>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</si>
  <si>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</si>
  <si>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</si>
  <si>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</si>
  <si>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</si>
  <si>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</si>
  <si>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</si>
  <si>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</si>
  <si>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</si>
  <si>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</si>
  <si>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</si>
  <si>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</si>
  <si>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</si>
  <si>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</si>
  <si>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</si>
  <si>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</si>
  <si>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</si>
  <si>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</si>
  <si>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</si>
  <si>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</si>
  <si>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</si>
  <si>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</si>
  <si>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</si>
  <si>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</si>
  <si>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</si>
  <si>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</si>
  <si>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</si>
  <si>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</si>
  <si>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</si>
  <si>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</si>
  <si>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</si>
  <si>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</si>
  <si>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</si>
  <si>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</si>
  <si>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</si>
  <si>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</si>
  <si>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</si>
  <si>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</si>
  <si>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</si>
  <si>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</si>
  <si>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</si>
  <si>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</si>
  <si>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</si>
  <si>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</si>
  <si>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</si>
  <si>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</si>
  <si>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</si>
  <si>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</si>
  <si>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</si>
  <si>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</si>
  <si>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</si>
  <si>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</si>
  <si>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</si>
  <si>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</si>
  <si>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</si>
  <si>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</si>
  <si>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</si>
  <si>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</si>
  <si>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</si>
  <si>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</si>
  <si>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</si>
  <si>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</si>
  <si>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</si>
  <si>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</si>
  <si>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</si>
  <si>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</si>
  <si>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</si>
  <si>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</si>
  <si>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</si>
  <si>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</si>
  <si>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</si>
  <si>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</si>
  <si>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</si>
  <si>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</si>
  <si>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</si>
  <si>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</si>
  <si>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</si>
  <si>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</si>
  <si>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</si>
  <si>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</si>
  <si>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</si>
  <si>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</si>
  <si>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</si>
  <si>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</si>
  <si>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</si>
  <si>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</si>
  <si>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</si>
  <si>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</si>
  <si>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</si>
  <si>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</si>
  <si>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</si>
  <si>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</si>
  <si>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</si>
  <si>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</si>
  <si>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</si>
  <si>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</si>
  <si>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</si>
  <si>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</si>
  <si>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</si>
  <si>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</si>
  <si>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</si>
  <si>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</si>
  <si>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</si>
  <si>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</si>
  <si>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</si>
  <si>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</si>
  <si>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</si>
  <si>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</si>
  <si>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</si>
  <si>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</si>
  <si>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</si>
  <si>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</si>
  <si>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</si>
  <si>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</si>
  <si>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</si>
  <si>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</si>
  <si>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</si>
  <si>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</si>
  <si>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</si>
  <si>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</si>
  <si>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</si>
  <si>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</si>
  <si>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</si>
  <si>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</si>
  <si>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</si>
  <si>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</si>
  <si>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</si>
  <si>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</si>
  <si>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</si>
  <si>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</si>
  <si>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</si>
  <si>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</si>
  <si>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</si>
  <si>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</si>
  <si>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</si>
  <si>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</si>
  <si>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</si>
  <si>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</si>
  <si>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</si>
  <si>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</si>
  <si>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</si>
  <si>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</si>
  <si>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</si>
  <si>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</si>
  <si>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</si>
  <si>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</si>
  <si>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</si>
  <si>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</si>
  <si>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</si>
  <si>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</si>
  <si>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</si>
  <si>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</si>
  <si>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</si>
  <si>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</si>
  <si>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</si>
  <si>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</si>
  <si>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</si>
  <si>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</si>
  <si>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</si>
  <si>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</si>
  <si>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</si>
  <si>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</si>
  <si>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</si>
  <si>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</si>
  <si>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</si>
  <si>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</si>
  <si>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</si>
  <si>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</si>
  <si>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</si>
  <si>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</si>
  <si>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</si>
  <si>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</si>
  <si>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</si>
  <si>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</si>
  <si>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</si>
  <si>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</si>
  <si>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</si>
  <si>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</si>
  <si>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</si>
  <si>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</si>
  <si>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</si>
  <si>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</si>
  <si>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</si>
  <si>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</si>
  <si>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</si>
  <si>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</si>
  <si>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</si>
  <si>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</si>
  <si>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</si>
  <si>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</si>
  <si>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</si>
  <si>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</si>
  <si>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</si>
  <si>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</si>
  <si>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</si>
  <si>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</si>
  <si>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</si>
  <si>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</si>
  <si>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</si>
  <si>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</si>
  <si>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</si>
  <si>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</si>
  <si>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</si>
  <si>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</si>
  <si>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</si>
  <si>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</si>
  <si>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</si>
  <si>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</si>
  <si>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</si>
  <si>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</si>
  <si>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</si>
  <si>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</si>
  <si>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</si>
  <si>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</si>
  <si>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</si>
  <si>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</si>
  <si>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</si>
  <si>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</si>
  <si>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</si>
  <si>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</si>
  <si>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</si>
  <si>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</si>
  <si>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</si>
  <si>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</si>
  <si>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</si>
  <si>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</si>
  <si>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</si>
  <si>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</si>
  <si>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</si>
  <si>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</si>
  <si>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</si>
  <si>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</si>
  <si>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</si>
  <si>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</si>
  <si>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</si>
  <si>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</si>
  <si>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</si>
  <si>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</si>
  <si>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</si>
  <si>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</si>
  <si>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</si>
  <si>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</si>
  <si>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</si>
  <si>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</si>
  <si>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</si>
  <si>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</si>
  <si>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</si>
  <si>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</si>
  <si>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</si>
  <si>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</si>
  <si>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</si>
  <si>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</si>
  <si>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</si>
  <si>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</si>
  <si>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</si>
  <si>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</si>
  <si>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</si>
  <si>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</si>
  <si>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</si>
  <si>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</si>
  <si>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</si>
  <si>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</si>
  <si>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</si>
  <si>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</si>
  <si>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</si>
  <si>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</si>
  <si>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</si>
  <si>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</si>
  <si>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</si>
  <si>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</si>
  <si>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</si>
  <si>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</si>
  <si>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</si>
  <si>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</si>
  <si>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</si>
  <si>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</si>
  <si>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</si>
  <si>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</si>
  <si>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</si>
  <si>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</si>
  <si>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</si>
  <si>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</si>
  <si>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</si>
  <si>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</si>
  <si>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</si>
  <si>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</si>
  <si>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</si>
  <si>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</si>
  <si>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</si>
  <si>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</si>
  <si>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</si>
  <si>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</si>
  <si>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</si>
  <si>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</si>
  <si>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</si>
  <si>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</si>
  <si>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</si>
  <si>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</si>
  <si>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</si>
  <si>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</si>
  <si>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</si>
  <si>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</si>
  <si>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</si>
  <si>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</si>
  <si>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</si>
  <si>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</si>
  <si>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</si>
  <si>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</si>
  <si>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</si>
  <si>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</si>
  <si>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</si>
  <si>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</si>
  <si>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</si>
  <si>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</si>
  <si>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</si>
  <si>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</si>
  <si>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</si>
  <si>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</si>
  <si>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</si>
  <si>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</si>
  <si>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</si>
  <si>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</si>
  <si>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</si>
  <si>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</si>
  <si>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</si>
  <si>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</si>
  <si>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</si>
  <si>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</si>
  <si>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</si>
  <si>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</si>
  <si>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</si>
  <si>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</si>
  <si>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</si>
  <si>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</si>
  <si>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</si>
  <si>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</si>
  <si>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</si>
  <si>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</si>
  <si>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</si>
  <si>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</si>
  <si>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</si>
  <si>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</si>
  <si>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</si>
  <si>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</si>
  <si>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</si>
  <si>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</si>
  <si>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</si>
  <si>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</si>
  <si>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</si>
  <si>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</si>
  <si>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</si>
  <si>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</si>
  <si>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</si>
  <si>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</si>
  <si>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</si>
  <si>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</si>
  <si>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</si>
  <si>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</si>
  <si>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</si>
  <si>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</si>
  <si>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</si>
  <si>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</si>
  <si>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</si>
  <si>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</si>
  <si>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</si>
  <si>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</si>
  <si>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</si>
  <si>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</si>
  <si>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</si>
  <si>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</si>
  <si>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</si>
  <si>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</si>
  <si>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</si>
  <si>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</si>
  <si>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</si>
  <si>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</si>
  <si>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</si>
  <si>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</si>
  <si>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</si>
  <si>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</si>
  <si>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</si>
  <si>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</si>
  <si>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</si>
  <si>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</si>
  <si>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</si>
  <si>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</si>
  <si>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</si>
  <si>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</si>
  <si>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</si>
  <si>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</si>
  <si>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</si>
  <si>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</si>
  <si>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</si>
  <si>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</si>
  <si>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</si>
  <si>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</si>
  <si>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</si>
  <si>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</si>
  <si>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</si>
  <si>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</si>
  <si>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</si>
  <si>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</si>
  <si>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</si>
  <si>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</si>
  <si>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</si>
  <si>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</si>
  <si>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</si>
  <si>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</si>
  <si>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</si>
  <si>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</si>
  <si>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</si>
  <si>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</si>
  <si>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</si>
  <si>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</si>
  <si>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</si>
  <si>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</si>
  <si>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</si>
  <si>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</si>
  <si>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</si>
  <si>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</si>
  <si>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</si>
  <si>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</si>
  <si>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</si>
  <si>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</si>
  <si>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</si>
  <si>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</si>
  <si>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</si>
  <si>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</si>
  <si>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</si>
  <si>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</si>
  <si>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</si>
  <si>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</si>
  <si>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</si>
  <si>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</si>
  <si>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</si>
  <si>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</si>
  <si>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</si>
  <si>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</si>
  <si>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</si>
  <si>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</si>
  <si>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</si>
  <si>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</si>
  <si>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</si>
  <si>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</si>
  <si>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</si>
  <si>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</si>
  <si>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</si>
  <si>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</si>
  <si>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</si>
  <si>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</si>
  <si>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</si>
  <si>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</si>
  <si>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</si>
  <si>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</si>
  <si>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</si>
  <si>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</si>
  <si>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</si>
  <si>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</si>
  <si>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</si>
  <si>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</si>
  <si>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</si>
  <si>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</si>
  <si>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</si>
  <si>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</si>
  <si>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</si>
  <si>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</si>
  <si>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</si>
  <si>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</si>
  <si>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</si>
  <si>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</si>
  <si>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</si>
  <si>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</si>
  <si>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</si>
  <si>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</si>
  <si>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</si>
  <si>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</si>
  <si>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</si>
  <si>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</si>
  <si>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</si>
  <si>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</si>
  <si>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</si>
  <si>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</si>
  <si>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</si>
  <si>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</si>
  <si>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</si>
  <si>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</si>
  <si>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</si>
  <si>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</si>
  <si>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</si>
  <si>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</si>
  <si>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</si>
  <si>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</si>
  <si>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</si>
  <si>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</si>
  <si>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</si>
  <si>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</si>
  <si>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</si>
  <si>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</si>
  <si>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</si>
  <si>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</si>
  <si>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</si>
  <si>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</si>
  <si>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</si>
  <si>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</si>
  <si>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</si>
  <si>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</si>
  <si>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</si>
  <si>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</si>
  <si>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</si>
  <si>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</si>
  <si>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</si>
  <si>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</si>
  <si>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</si>
  <si>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</si>
  <si>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</si>
  <si>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</si>
  <si>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</si>
  <si>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</si>
  <si>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</si>
  <si>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</si>
  <si>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</si>
  <si>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</si>
  <si>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</si>
  <si>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</si>
  <si>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</si>
  <si>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</si>
  <si>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</si>
  <si>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</si>
  <si>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</si>
  <si>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</si>
  <si>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</si>
  <si>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</si>
  <si>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</si>
  <si>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</si>
  <si>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</si>
  <si>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</si>
  <si>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</si>
  <si>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</si>
  <si>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</si>
  <si>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</si>
  <si>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</si>
  <si>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</si>
  <si>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</si>
  <si>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</si>
  <si>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</si>
  <si>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</si>
  <si>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</si>
  <si>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</si>
  <si>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</si>
  <si>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</si>
  <si>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</si>
  <si>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</si>
  <si>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</si>
  <si>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</si>
  <si>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</si>
  <si>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</si>
  <si>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</si>
  <si>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</si>
  <si>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</si>
  <si>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</si>
  <si>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</si>
  <si>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</si>
  <si>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</si>
  <si>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</si>
  <si>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</si>
  <si>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</si>
  <si>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</si>
  <si>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</si>
  <si>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</si>
  <si>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</si>
  <si>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</si>
  <si>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</si>
  <si>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</si>
  <si>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</si>
  <si>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</si>
  <si>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</si>
  <si>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</si>
  <si>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</si>
  <si>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</si>
  <si>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</si>
  <si>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</si>
  <si>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</si>
  <si>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</si>
  <si>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</si>
  <si>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</si>
  <si>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</si>
  <si>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</si>
  <si>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</si>
  <si>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</si>
  <si>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</si>
  <si>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</si>
  <si>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</si>
  <si>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</si>
  <si>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</si>
  <si>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</si>
  <si>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</si>
  <si>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</si>
  <si>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</si>
  <si>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</si>
  <si>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</si>
  <si>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</si>
  <si>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</si>
  <si>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</si>
  <si>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</si>
  <si>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</si>
  <si>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</si>
  <si>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</si>
  <si>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</si>
  <si>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</si>
  <si>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</si>
  <si>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</si>
  <si>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</si>
  <si>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</si>
  <si>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</si>
  <si>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</si>
  <si>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</si>
  <si>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</si>
  <si>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</si>
  <si>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</si>
  <si>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</si>
  <si>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</si>
  <si>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</si>
  <si>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</si>
  <si>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</si>
  <si>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</si>
  <si>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</si>
  <si>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</si>
  <si>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</si>
  <si>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</si>
  <si>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</si>
  <si>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</si>
  <si>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</si>
  <si>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</si>
  <si>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</si>
  <si>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</si>
  <si>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</si>
  <si>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</si>
  <si>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</si>
  <si>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</si>
  <si>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</si>
  <si>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</si>
  <si>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</si>
  <si>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</si>
  <si>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</si>
  <si>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</si>
  <si>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</si>
  <si>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</si>
  <si>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</si>
  <si>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</si>
  <si>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</si>
  <si>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</si>
  <si>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</si>
  <si>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</si>
  <si>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</si>
  <si>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</si>
  <si>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</si>
  <si>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</si>
  <si>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</si>
  <si>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</si>
  <si>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</si>
  <si>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</si>
  <si>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</si>
  <si>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</si>
  <si>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</si>
  <si>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</si>
  <si>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</si>
  <si>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</si>
  <si>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</si>
  <si>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</si>
  <si>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</si>
  <si>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</si>
  <si>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</si>
  <si>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</si>
  <si>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</si>
  <si>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</si>
  <si>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</si>
  <si>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</si>
  <si>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</si>
  <si>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</si>
  <si>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</si>
  <si>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</si>
  <si>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</si>
  <si>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</si>
  <si>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</si>
  <si>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</si>
  <si>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</si>
  <si>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</si>
  <si>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</si>
  <si>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</si>
  <si>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</si>
  <si>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</si>
  <si>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</si>
  <si>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</si>
  <si>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</si>
  <si>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</si>
  <si>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</si>
  <si>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</si>
  <si>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</si>
  <si>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</si>
  <si>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</si>
  <si>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</si>
  <si>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</si>
  <si>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</si>
  <si>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</si>
  <si>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</si>
  <si>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</si>
  <si>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</si>
  <si>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</si>
  <si>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</si>
  <si>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</si>
  <si>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</si>
  <si>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</si>
  <si>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</si>
  <si>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</si>
  <si>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</si>
  <si>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</si>
  <si>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</si>
  <si>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</si>
  <si>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</si>
  <si>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</si>
  <si>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</si>
  <si>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</si>
  <si>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</si>
  <si>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</si>
  <si>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</si>
  <si>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</si>
  <si>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</si>
  <si>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</si>
  <si>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</si>
  <si>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</si>
  <si>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</si>
  <si>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</si>
  <si>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</si>
  <si>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</si>
  <si>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</si>
  <si>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</si>
  <si>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</si>
  <si>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</si>
  <si>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</si>
  <si>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</si>
  <si>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</si>
  <si>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</si>
  <si>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</si>
  <si>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</si>
  <si>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</si>
  <si>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</si>
  <si>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</si>
  <si>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</si>
  <si>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</si>
  <si>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</si>
  <si>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</si>
  <si>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</si>
  <si>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</si>
  <si>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</si>
  <si>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</si>
  <si>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</si>
  <si>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</si>
  <si>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</si>
  <si>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</si>
  <si>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</si>
  <si>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</si>
  <si>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</si>
  <si>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</si>
  <si>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</si>
  <si>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</si>
  <si>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</si>
  <si>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</si>
  <si>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</si>
  <si>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</si>
  <si>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</si>
  <si>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</si>
  <si>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</si>
  <si>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</si>
  <si>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</si>
  <si>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</si>
  <si>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</si>
  <si>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</si>
  <si>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</si>
  <si>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</si>
  <si>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</si>
  <si>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</si>
  <si>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</si>
  <si>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</si>
  <si>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</si>
  <si>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</si>
  <si>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</si>
  <si>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</si>
  <si>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</si>
  <si>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</si>
  <si>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</si>
  <si>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</si>
  <si>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</si>
  <si>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</si>
  <si>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</si>
  <si>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</si>
  <si>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</si>
  <si>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</si>
  <si>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</si>
  <si>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</si>
  <si>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</si>
  <si>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</si>
  <si>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</si>
  <si>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</si>
  <si>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</si>
  <si>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</si>
  <si>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</si>
  <si>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</si>
  <si>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</si>
  <si>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</si>
  <si>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</si>
  <si>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</si>
  <si>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</si>
  <si>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</si>
  <si>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</si>
  <si>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</si>
  <si>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</si>
  <si>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</si>
  <si>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</si>
  <si>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</si>
  <si>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</si>
  <si>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</si>
  <si>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</si>
  <si>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</si>
  <si>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</si>
  <si>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</si>
  <si>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</si>
  <si>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</si>
  <si>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</si>
  <si>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</si>
  <si>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</si>
  <si>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</si>
  <si>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</si>
  <si>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</si>
  <si>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</si>
  <si>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</si>
  <si>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</si>
  <si>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</si>
  <si>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</si>
  <si>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</si>
  <si>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</si>
  <si>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</si>
  <si>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</si>
  <si>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</si>
  <si>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</si>
  <si>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</si>
  <si>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</si>
  <si>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</si>
  <si>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</si>
  <si>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</si>
  <si>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</si>
  <si>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</si>
  <si>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</si>
  <si>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</si>
  <si>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</si>
  <si>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</si>
  <si>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</si>
  <si>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</si>
  <si>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</si>
  <si>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</si>
  <si>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</si>
  <si>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</si>
  <si>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</si>
  <si>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</si>
  <si>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</si>
  <si>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</si>
  <si>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</si>
  <si>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</si>
  <si>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</si>
  <si>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</si>
  <si>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</si>
  <si>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</si>
  <si>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</si>
  <si>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</si>
  <si>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</si>
  <si>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</si>
  <si>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</si>
  <si>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</si>
  <si>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</si>
  <si>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</si>
  <si>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</si>
  <si>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</si>
  <si>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</si>
  <si>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</si>
  <si>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</si>
  <si>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</si>
  <si>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</si>
  <si>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</si>
  <si>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</si>
  <si>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</si>
  <si>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</si>
  <si>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</si>
  <si>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</si>
  <si>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</si>
  <si>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</si>
  <si>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</si>
  <si>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</si>
  <si>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</si>
  <si>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</si>
  <si>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</si>
  <si>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</si>
  <si>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</si>
  <si>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</si>
  <si>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</si>
  <si>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</si>
  <si>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</si>
  <si>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</si>
  <si>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</si>
  <si>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</si>
  <si>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</si>
  <si>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</si>
  <si>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</si>
  <si>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</si>
  <si>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</si>
  <si>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</si>
  <si>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</si>
  <si>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</si>
  <si>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</si>
  <si>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</si>
  <si>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</si>
  <si>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</si>
  <si>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</si>
  <si>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</si>
  <si>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</si>
  <si>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</si>
  <si>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</si>
  <si>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</si>
  <si>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</si>
  <si>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</si>
  <si>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</si>
  <si>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</si>
  <si>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</si>
  <si>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</si>
  <si>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</si>
  <si>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</si>
  <si>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</si>
  <si>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</si>
  <si>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</si>
  <si>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</si>
  <si>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</si>
  <si>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</si>
  <si>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</si>
  <si>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</si>
  <si>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</si>
  <si>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</si>
  <si>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</si>
  <si>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</si>
  <si>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</si>
  <si>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</si>
  <si>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</si>
  <si>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</si>
  <si>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</si>
  <si>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</si>
  <si>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</si>
  <si>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</si>
  <si>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</si>
  <si>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</si>
  <si>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</si>
  <si>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</si>
  <si>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</si>
  <si>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</si>
  <si>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</si>
  <si>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</si>
  <si>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</si>
  <si>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</si>
  <si>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</si>
  <si>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</si>
  <si>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</si>
  <si>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</si>
  <si>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</si>
  <si>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</si>
  <si>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</si>
  <si>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</si>
  <si>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</si>
  <si>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</si>
  <si>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</si>
  <si>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</si>
  <si>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</si>
  <si>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</si>
  <si>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</si>
  <si>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</si>
  <si>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</si>
  <si>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</si>
  <si>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</si>
  <si>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</si>
  <si>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</si>
  <si>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</si>
  <si>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</si>
  <si>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</si>
  <si>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</si>
  <si>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</si>
  <si>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</si>
  <si>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</si>
  <si>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</si>
  <si>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</si>
  <si>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</si>
  <si>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</si>
  <si>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</si>
  <si>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</si>
  <si>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</si>
  <si>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</si>
  <si>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</si>
  <si>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</si>
  <si>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</si>
  <si>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</si>
  <si>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</si>
  <si>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</si>
  <si>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</si>
  <si>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</si>
  <si>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</si>
  <si>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</si>
  <si>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</si>
  <si>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</si>
  <si>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</si>
  <si>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</si>
  <si>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</si>
  <si>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</si>
  <si>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</si>
  <si>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</si>
  <si>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</si>
  <si>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</si>
  <si>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</si>
  <si>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</si>
  <si>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</si>
  <si>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</si>
  <si>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</si>
  <si>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</si>
  <si>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</si>
  <si>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</si>
  <si>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</si>
  <si>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</si>
  <si>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</si>
  <si>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</si>
  <si>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</si>
  <si>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</si>
  <si>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</si>
  <si>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</si>
  <si>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</si>
  <si>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</si>
  <si>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</si>
  <si>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</si>
  <si>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</si>
  <si>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</si>
  <si>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</si>
  <si>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</si>
  <si>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</si>
  <si>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</si>
  <si>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</si>
  <si>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</si>
  <si>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</si>
  <si>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</si>
  <si>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</si>
  <si>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</si>
  <si>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</si>
  <si>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</si>
  <si>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</si>
  <si>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</si>
  <si>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</si>
  <si>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</si>
  <si>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</si>
  <si>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</si>
  <si>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</si>
  <si>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</si>
  <si>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</si>
  <si>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</si>
  <si>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</si>
  <si>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</si>
  <si>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</si>
  <si>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</si>
  <si>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</si>
  <si>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</si>
  <si>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</si>
  <si>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</si>
  <si>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</si>
  <si>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</si>
  <si>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</si>
  <si>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</si>
  <si>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</si>
  <si>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</si>
  <si>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</si>
  <si>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</si>
  <si>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</si>
  <si>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</si>
  <si>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</si>
  <si>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</si>
  <si>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</si>
  <si>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</si>
  <si>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</si>
  <si>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</si>
  <si>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</si>
  <si>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</si>
  <si>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</si>
  <si>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</si>
  <si>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</si>
  <si>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</si>
  <si>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</si>
  <si>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</si>
  <si>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</si>
  <si>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</si>
  <si>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</si>
  <si>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</si>
  <si>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</si>
  <si>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</si>
  <si>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</si>
  <si>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</si>
  <si>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</si>
  <si>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</si>
  <si>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</si>
  <si>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</si>
  <si>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</si>
  <si>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</si>
  <si>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</si>
  <si>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</si>
  <si>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</si>
  <si>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</si>
  <si>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</si>
  <si>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</si>
  <si>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</si>
  <si>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</si>
  <si>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</si>
  <si>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</si>
  <si>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</si>
  <si>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</si>
  <si>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</si>
  <si>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</si>
  <si>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</si>
  <si>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</si>
  <si>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</si>
  <si>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</si>
  <si>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</si>
  <si>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</si>
  <si>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</si>
  <si>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</si>
  <si>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</si>
  <si>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</si>
  <si>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</si>
  <si>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</si>
  <si>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</si>
  <si>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</si>
  <si>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</si>
  <si>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</si>
  <si>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</si>
  <si>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</si>
  <si>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</si>
  <si>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</si>
  <si>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</si>
  <si>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</si>
  <si>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</si>
  <si>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</si>
  <si>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</si>
  <si>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</si>
  <si>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</si>
  <si>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</si>
  <si>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</si>
  <si>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</si>
  <si>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</si>
  <si>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</si>
  <si>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</si>
  <si>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</si>
  <si>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</si>
  <si>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</si>
  <si>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</si>
  <si>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</si>
  <si>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</si>
  <si>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</si>
  <si>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</si>
  <si>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</si>
  <si>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</si>
  <si>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</si>
  <si>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</si>
  <si>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</si>
  <si>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</si>
  <si>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</si>
  <si>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</si>
  <si>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</si>
  <si>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</si>
  <si>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</si>
  <si>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</si>
  <si>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</si>
  <si>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</si>
  <si>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</si>
  <si>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</si>
  <si>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</si>
  <si>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</si>
  <si>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</si>
  <si>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</si>
  <si>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</si>
  <si>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</si>
  <si>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</si>
  <si>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</si>
  <si>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</si>
  <si>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</si>
  <si>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</si>
  <si>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</si>
  <si>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</si>
  <si>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</si>
  <si>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</si>
  <si>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</si>
  <si>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</si>
  <si>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</si>
  <si>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</si>
  <si>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</si>
  <si>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</si>
  <si>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</si>
  <si>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</si>
  <si>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</si>
  <si>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</si>
  <si>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</si>
  <si>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</si>
  <si>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</si>
  <si>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</si>
  <si>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</si>
  <si>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</si>
  <si>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</si>
  <si>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</si>
  <si>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</si>
  <si>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</si>
  <si>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</si>
  <si>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</si>
  <si>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</si>
  <si>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</si>
  <si>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</si>
  <si>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</si>
  <si>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</si>
  <si>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</si>
  <si>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</si>
  <si>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</si>
  <si>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</si>
  <si>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</si>
  <si>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</si>
  <si>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</si>
  <si>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</si>
  <si>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</si>
  <si>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</si>
  <si>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</si>
  <si>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</si>
  <si>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</si>
  <si>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</si>
  <si>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</si>
  <si>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</si>
  <si>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</si>
  <si>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</si>
  <si>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</si>
  <si>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</si>
  <si>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</si>
  <si>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</si>
  <si>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</si>
  <si>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</si>
  <si>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</si>
  <si>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</si>
  <si>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</si>
  <si>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</si>
  <si>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</si>
  <si>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</si>
  <si>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</si>
  <si>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</si>
  <si>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</si>
  <si>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</si>
  <si>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</si>
  <si>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</si>
  <si>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</si>
  <si>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</si>
  <si>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</si>
  <si>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</si>
  <si>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</si>
  <si>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</si>
  <si>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</si>
  <si>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</si>
  <si>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</si>
  <si>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</si>
  <si>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</si>
  <si>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</si>
  <si>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</si>
  <si>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</si>
  <si>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</si>
  <si>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</si>
  <si>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</si>
  <si>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</si>
  <si>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</si>
  <si>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</si>
  <si>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</si>
  <si>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</si>
  <si>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</si>
  <si>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</si>
  <si>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</si>
  <si>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</si>
  <si>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</si>
  <si>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</si>
  <si>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</si>
  <si>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</si>
  <si>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</si>
  <si>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</si>
  <si>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</si>
  <si>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</si>
  <si>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</si>
  <si>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</si>
  <si>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</si>
  <si>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</si>
  <si>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</si>
  <si>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</si>
  <si>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</si>
  <si>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</si>
  <si>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</si>
  <si>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</si>
  <si>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</si>
  <si>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</si>
  <si>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</si>
  <si>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</si>
  <si>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</si>
  <si>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</si>
  <si>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</si>
  <si>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</si>
  <si>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</si>
  <si>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</si>
  <si>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</si>
  <si>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</si>
  <si>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</si>
  <si>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</si>
  <si>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</si>
  <si>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</si>
  <si>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</si>
  <si>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</si>
  <si>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</si>
  <si>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</si>
  <si>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</si>
  <si>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</si>
  <si>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</si>
  <si>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</si>
  <si>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</si>
  <si>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</si>
  <si>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</si>
  <si>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</si>
  <si>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</si>
  <si>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</si>
  <si>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</si>
  <si>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</si>
  <si>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</si>
  <si>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</si>
  <si>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</si>
  <si>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</si>
  <si>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</si>
  <si>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</si>
  <si>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</si>
  <si>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</si>
  <si>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</si>
  <si>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</si>
  <si>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</si>
  <si>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</si>
  <si>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</si>
  <si>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</si>
  <si>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</si>
  <si>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</si>
  <si>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</si>
  <si>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</si>
  <si>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</si>
  <si>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</si>
  <si>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</si>
  <si>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</si>
  <si>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</si>
  <si>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</si>
  <si>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</si>
  <si>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</si>
  <si>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</si>
  <si>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</si>
  <si>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</si>
  <si>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</si>
  <si>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</si>
  <si>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</si>
  <si>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</si>
  <si>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</si>
  <si>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</si>
  <si>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</si>
  <si>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</si>
  <si>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</si>
  <si>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</si>
  <si>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</si>
  <si>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</si>
  <si>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</si>
  <si>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</si>
  <si>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</si>
  <si>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</si>
  <si>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</si>
  <si>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</si>
  <si>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</si>
  <si>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</si>
  <si>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</si>
  <si>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</si>
  <si>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</si>
  <si>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</si>
  <si>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</si>
  <si>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</si>
  <si>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</si>
  <si>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</si>
  <si>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</si>
  <si>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</si>
  <si>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</si>
  <si>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</si>
  <si>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</si>
  <si>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</si>
  <si>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</si>
  <si>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</si>
  <si>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</si>
  <si>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</si>
  <si>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</si>
  <si>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</si>
  <si>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</si>
  <si>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</si>
  <si>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</si>
  <si>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</si>
  <si>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</si>
  <si>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</si>
  <si>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</si>
  <si>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</si>
  <si>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</si>
  <si>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</si>
  <si>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</si>
  <si>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</si>
  <si>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</si>
  <si>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</si>
  <si>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</si>
  <si>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</si>
  <si>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</si>
  <si>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</si>
  <si>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</si>
  <si>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</si>
  <si>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</si>
  <si>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</si>
  <si>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</si>
  <si>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</si>
  <si>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</si>
  <si>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</si>
  <si>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</si>
  <si>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</si>
  <si>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</si>
  <si>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</si>
  <si>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</si>
  <si>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</si>
  <si>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</si>
  <si>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</si>
  <si>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</si>
  <si>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</si>
  <si>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</si>
  <si>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</si>
  <si>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</si>
  <si>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</si>
  <si>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</si>
  <si>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</si>
  <si>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</si>
  <si>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</si>
  <si>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</si>
  <si>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</si>
  <si>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</si>
  <si>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</si>
  <si>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</si>
  <si>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</si>
  <si>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</si>
  <si>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</si>
  <si>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</si>
  <si>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</si>
  <si>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</si>
  <si>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</si>
  <si>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</si>
  <si>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</si>
  <si>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</si>
  <si>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</si>
  <si>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</si>
  <si>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</si>
  <si>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</si>
  <si>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</si>
  <si>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</si>
  <si>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</si>
  <si>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</si>
  <si>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</si>
  <si>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</si>
  <si>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</si>
  <si>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</si>
  <si>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</si>
  <si>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</si>
  <si>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</si>
  <si>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</si>
  <si>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</si>
  <si>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</si>
  <si>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</si>
  <si>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</si>
  <si>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</si>
  <si>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</si>
  <si>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</si>
  <si>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</si>
  <si>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</si>
  <si>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</si>
  <si>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</si>
  <si>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</si>
  <si>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</si>
  <si>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</si>
  <si>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</si>
  <si>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</si>
  <si>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</si>
  <si>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</si>
  <si>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</si>
  <si>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</si>
  <si>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</si>
  <si>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</si>
  <si>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</si>
  <si>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</si>
  <si>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</si>
  <si>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</si>
  <si>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</si>
  <si>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</si>
  <si>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</si>
  <si>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</si>
  <si>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</si>
  <si>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</si>
  <si>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</si>
  <si>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</si>
  <si>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</si>
  <si>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</si>
  <si>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</si>
  <si>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</si>
  <si>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</si>
  <si>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</si>
  <si>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</si>
  <si>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</si>
  <si>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</si>
  <si>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</si>
  <si>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</si>
  <si>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</si>
  <si>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</si>
  <si>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</si>
  <si>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</si>
  <si>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</si>
  <si>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</si>
  <si>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</si>
  <si>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</si>
  <si>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</si>
  <si>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</si>
  <si>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</si>
  <si>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</si>
  <si>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</si>
  <si>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</si>
  <si>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</si>
  <si>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</si>
  <si>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</si>
  <si>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</si>
  <si>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</si>
  <si>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</si>
  <si>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</si>
  <si>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</si>
  <si>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</si>
  <si>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</si>
  <si>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</si>
  <si>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</si>
  <si>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</si>
  <si>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</si>
  <si>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</si>
  <si>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</si>
  <si>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</si>
  <si>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</si>
  <si>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</si>
  <si>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</si>
  <si>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</si>
  <si>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</si>
  <si>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</si>
  <si>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</si>
  <si>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</si>
  <si>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</si>
  <si>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</si>
  <si>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</si>
  <si>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</si>
  <si>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</si>
  <si>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</si>
  <si>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</si>
  <si>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</si>
  <si>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</si>
  <si>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</si>
  <si>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</si>
  <si>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</si>
  <si>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</si>
  <si>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</si>
  <si>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</si>
  <si>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</si>
  <si>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</si>
  <si>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</si>
  <si>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</si>
  <si>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</si>
  <si>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</si>
  <si>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</si>
  <si>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</si>
  <si>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</si>
  <si>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</si>
  <si>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</si>
  <si>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</si>
  <si>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</si>
  <si>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</si>
  <si>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</si>
  <si>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</si>
  <si>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</si>
  <si>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</si>
  <si>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</si>
  <si>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</si>
  <si>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</si>
  <si>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</si>
  <si>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</si>
  <si>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</si>
  <si>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</si>
  <si>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</si>
  <si>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</si>
  <si>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</si>
  <si>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</si>
  <si>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</si>
  <si>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</si>
  <si>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</si>
  <si>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</si>
  <si>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</si>
  <si>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</si>
  <si>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</si>
  <si>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</si>
  <si>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</si>
  <si>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</si>
  <si>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</si>
  <si>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</si>
  <si>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</si>
  <si>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</si>
  <si>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</si>
  <si>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</si>
  <si>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</si>
  <si>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</si>
  <si>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</si>
  <si>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</si>
  <si>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</si>
  <si>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</si>
  <si>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</si>
  <si>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</si>
  <si>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</si>
  <si>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</si>
  <si>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</si>
  <si>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</si>
  <si>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</si>
  <si>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</si>
  <si>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</si>
  <si>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</si>
  <si>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</si>
  <si>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</si>
  <si>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</si>
  <si>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</si>
  <si>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</si>
  <si>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</si>
  <si>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</si>
  <si>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</si>
  <si>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</si>
  <si>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</si>
  <si>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</si>
  <si>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</si>
  <si>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</si>
  <si>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</si>
  <si>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</si>
  <si>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</si>
  <si>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</si>
  <si>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</si>
  <si>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</si>
  <si>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</si>
  <si>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</si>
  <si>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</si>
  <si>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</si>
  <si>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</si>
  <si>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</si>
  <si>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</si>
  <si>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</si>
  <si>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</si>
  <si>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</si>
  <si>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</si>
  <si>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</si>
  <si>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</si>
  <si>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</si>
  <si>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</si>
  <si>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</si>
  <si>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</si>
  <si>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</si>
  <si>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</si>
  <si>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</si>
  <si>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</si>
  <si>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</si>
  <si>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</si>
  <si>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</si>
  <si>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</si>
  <si>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</si>
  <si>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</si>
  <si>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</si>
  <si>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</si>
  <si>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</si>
  <si>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</si>
  <si>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</si>
  <si>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</si>
  <si>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</si>
  <si>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</si>
  <si>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</si>
  <si>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</si>
  <si>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</si>
  <si>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</si>
  <si>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</si>
  <si>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</si>
  <si>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</si>
  <si>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</si>
  <si>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</si>
  <si>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</si>
  <si>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</si>
  <si>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</si>
  <si>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</si>
  <si>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</si>
  <si>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</si>
  <si>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</si>
  <si>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</si>
  <si>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</si>
  <si>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</si>
  <si>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</si>
  <si>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</si>
  <si>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</si>
  <si>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</si>
  <si>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</si>
  <si>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</si>
  <si>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</si>
  <si>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</si>
  <si>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</si>
  <si>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</si>
  <si>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</si>
  <si>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</si>
  <si>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</si>
  <si>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</si>
  <si>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</si>
  <si>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</si>
  <si>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</si>
  <si>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</si>
  <si>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</si>
  <si>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</si>
  <si>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</si>
  <si>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</si>
  <si>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</si>
  <si>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</si>
  <si>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</si>
  <si>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</si>
  <si>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</si>
  <si>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</si>
  <si>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</si>
  <si>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</si>
  <si>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</si>
  <si>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</si>
  <si>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</si>
  <si>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</si>
  <si>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</si>
  <si>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</si>
  <si>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</si>
  <si>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</si>
  <si>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</si>
  <si>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</si>
  <si>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</si>
  <si>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</si>
  <si>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</si>
  <si>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</si>
  <si>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</si>
  <si>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</si>
  <si>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</si>
  <si>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</si>
  <si>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</si>
  <si>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</si>
  <si>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</si>
  <si>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</si>
  <si>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</si>
  <si>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</si>
  <si>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</si>
  <si>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</si>
  <si>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</si>
  <si>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</si>
  <si>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</si>
  <si>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</si>
  <si>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</si>
  <si>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</si>
  <si>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</si>
  <si>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</si>
  <si>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</si>
  <si>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</si>
  <si>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</si>
  <si>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</si>
  <si>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</si>
  <si>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</si>
  <si>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</si>
  <si>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</si>
  <si>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</si>
  <si>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</si>
  <si>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</si>
  <si>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</si>
  <si>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</si>
  <si>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</si>
  <si>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</si>
  <si>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</si>
  <si>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</si>
  <si>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</si>
  <si>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</si>
  <si>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</si>
  <si>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</si>
  <si>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</si>
  <si>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</si>
  <si>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</si>
  <si>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</si>
  <si>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</si>
  <si>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</si>
  <si>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</si>
  <si>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</si>
  <si>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</si>
  <si>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</si>
  <si>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</si>
  <si>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</si>
  <si>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</si>
  <si>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</si>
  <si>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</si>
  <si>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</si>
  <si>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</si>
  <si>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</si>
  <si>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</si>
  <si>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</si>
  <si>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</si>
  <si>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</si>
  <si>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</si>
  <si>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</si>
  <si>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</si>
  <si>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</si>
  <si>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</si>
  <si>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</si>
  <si>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</si>
  <si>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</si>
  <si>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</si>
  <si>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</si>
  <si>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</si>
  <si>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</si>
  <si>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</si>
  <si>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</si>
  <si>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</si>
  <si>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</si>
  <si>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</si>
  <si>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</si>
  <si>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</si>
  <si>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</si>
  <si>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</si>
  <si>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</si>
  <si>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</si>
  <si>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</si>
  <si>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</si>
  <si>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</si>
  <si>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</si>
  <si>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</si>
  <si>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</si>
  <si>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</si>
  <si>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</si>
  <si>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</si>
  <si>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</si>
  <si>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</si>
  <si>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</si>
  <si>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</si>
  <si>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</si>
  <si>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</si>
  <si>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</si>
  <si>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</si>
  <si>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</si>
  <si>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</si>
  <si>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</si>
  <si>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</si>
  <si>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</si>
  <si>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</si>
  <si>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</si>
  <si>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</si>
  <si>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</si>
  <si>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</si>
  <si>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</si>
  <si>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</si>
  <si>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</si>
  <si>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</si>
  <si>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</si>
  <si>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</si>
  <si>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</si>
  <si>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</si>
  <si>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</si>
  <si>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</si>
  <si>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</si>
  <si>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</si>
  <si>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</si>
  <si>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</si>
  <si>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</si>
  <si>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</si>
  <si>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</si>
  <si>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</si>
  <si>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</si>
  <si>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</si>
  <si>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</si>
  <si>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</si>
  <si>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</si>
  <si>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</si>
  <si>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</si>
  <si>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</si>
  <si>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</si>
  <si>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</si>
  <si>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</si>
  <si>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</si>
  <si>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</si>
  <si>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</si>
  <si>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</si>
  <si>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</si>
  <si>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</si>
  <si>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</si>
  <si>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</si>
  <si>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</si>
  <si>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</si>
  <si>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</si>
  <si>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</si>
  <si>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</si>
  <si>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</si>
  <si>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</si>
  <si>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</si>
  <si>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</si>
  <si>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</si>
  <si>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</si>
  <si>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</si>
  <si>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</si>
  <si>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</si>
  <si>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</si>
  <si>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</si>
  <si>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</si>
  <si>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</si>
  <si>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</si>
  <si>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</si>
  <si>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</si>
  <si>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</si>
  <si>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</si>
  <si>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</si>
  <si>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</si>
  <si>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</si>
  <si>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</si>
  <si>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</si>
  <si>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</si>
  <si>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</si>
  <si>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</si>
  <si>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</si>
  <si>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</si>
  <si>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</si>
  <si>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</si>
  <si>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</si>
  <si>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</si>
  <si>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</si>
  <si>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</si>
  <si>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</si>
  <si>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</si>
  <si>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</si>
  <si>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</si>
  <si>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</si>
  <si>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</si>
  <si>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</si>
  <si>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</si>
  <si>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</si>
  <si>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</si>
  <si>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</si>
  <si>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</si>
  <si>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</si>
  <si>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</si>
  <si>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</si>
  <si>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</si>
  <si>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</si>
  <si>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</si>
  <si>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</si>
  <si>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</si>
  <si>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</si>
  <si>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</si>
  <si>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</si>
  <si>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</si>
  <si>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</si>
  <si>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</si>
  <si>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</si>
  <si>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</si>
  <si>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</si>
  <si>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</si>
  <si>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</si>
  <si>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</si>
  <si>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</si>
  <si>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</si>
  <si>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</si>
  <si>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</si>
  <si>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</si>
  <si>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</si>
  <si>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</si>
  <si>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</si>
  <si>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</si>
  <si>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</si>
  <si>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</si>
  <si>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</si>
  <si>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</si>
  <si>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</si>
  <si>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</si>
  <si>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</si>
  <si>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</si>
  <si>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</si>
  <si>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</si>
  <si>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</si>
  <si>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</si>
  <si>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</si>
  <si>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</si>
  <si>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</si>
  <si>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</si>
  <si>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</si>
  <si>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</si>
  <si>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</si>
  <si>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</si>
  <si>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</si>
  <si>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</si>
  <si>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</si>
  <si>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</si>
  <si>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</si>
  <si>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</si>
  <si>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</si>
  <si>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</si>
  <si>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</si>
  <si>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</si>
  <si>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</si>
  <si>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</si>
  <si>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</si>
  <si>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</si>
  <si>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</si>
  <si>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</si>
  <si>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</si>
  <si>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</si>
  <si>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</si>
  <si>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</si>
  <si>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</si>
  <si>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</si>
  <si>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</si>
  <si>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</si>
  <si>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</si>
  <si>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</si>
  <si>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</si>
  <si>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</si>
  <si>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</si>
  <si>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</si>
  <si>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</si>
  <si>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</si>
  <si>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</si>
  <si>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</si>
  <si>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</si>
  <si>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</si>
  <si>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</si>
  <si>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</si>
  <si>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</si>
  <si>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</si>
  <si>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</si>
  <si>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</si>
  <si>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</si>
  <si>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</si>
  <si>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</si>
  <si>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</si>
  <si>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</si>
  <si>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</si>
  <si>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</si>
  <si>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</si>
  <si>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</si>
  <si>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</si>
  <si>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</si>
  <si>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</si>
  <si>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</si>
  <si>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</si>
  <si>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</si>
  <si>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</si>
  <si>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</si>
  <si>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</si>
  <si>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</si>
  <si>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</si>
  <si>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</si>
  <si>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</si>
  <si>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</si>
  <si>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</si>
  <si>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</si>
  <si>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</si>
  <si>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</si>
  <si>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</si>
  <si>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</si>
  <si>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</si>
  <si>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</si>
  <si>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</si>
  <si>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</si>
  <si>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</si>
  <si>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</si>
  <si>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</si>
  <si>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</si>
  <si>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</si>
  <si>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</si>
  <si>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</si>
  <si>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</si>
  <si>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</si>
  <si>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</si>
  <si>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</si>
  <si>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</si>
  <si>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</si>
  <si>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</si>
  <si>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</si>
  <si>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</si>
  <si>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</si>
  <si>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</si>
  <si>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</si>
  <si>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</si>
  <si>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</si>
  <si>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</si>
  <si>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</si>
  <si>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</si>
  <si>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</si>
  <si>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</si>
  <si>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</si>
  <si>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</si>
  <si>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</si>
  <si>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</si>
  <si>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</si>
  <si>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</si>
  <si>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</si>
  <si>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</si>
  <si>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</si>
  <si>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</si>
  <si>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</si>
  <si>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</si>
  <si>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</si>
  <si>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</si>
  <si>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</si>
  <si>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</si>
  <si>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</si>
  <si>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</si>
  <si>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</si>
  <si>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</si>
  <si>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</si>
  <si>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</si>
  <si>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</si>
  <si>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</si>
  <si>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</si>
  <si>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</si>
  <si>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</si>
  <si>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</si>
  <si>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</si>
  <si>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</si>
  <si>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</si>
  <si>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</si>
  <si>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</si>
  <si>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</si>
  <si>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</si>
  <si>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</si>
  <si>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</si>
  <si>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</si>
  <si>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</si>
  <si>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</si>
  <si>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</si>
  <si>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</si>
  <si>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</si>
  <si>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</si>
  <si>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</si>
  <si>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</si>
  <si>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</si>
  <si>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</si>
  <si>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</si>
  <si>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</si>
  <si>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</si>
  <si>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</si>
  <si>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</si>
  <si>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</si>
  <si>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</si>
  <si>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</si>
  <si>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</si>
  <si>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</si>
  <si>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</si>
  <si>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</si>
  <si>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</si>
  <si>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</si>
  <si>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</si>
  <si>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</si>
  <si>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</si>
  <si>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</si>
  <si>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</si>
  <si>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</si>
  <si>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</si>
  <si>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</si>
  <si>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</si>
  <si>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</si>
  <si>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</si>
  <si>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</si>
  <si>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</si>
  <si>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</si>
  <si>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</si>
  <si>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</si>
  <si>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</si>
  <si>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</si>
  <si>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</si>
  <si>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</si>
  <si>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</si>
  <si>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</si>
  <si>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</si>
  <si>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</si>
  <si>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</si>
  <si>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</si>
  <si>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</si>
  <si>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</si>
  <si>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</si>
  <si>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</si>
  <si>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</si>
  <si>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</si>
  <si>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</si>
  <si>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</si>
  <si>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</si>
  <si>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</si>
  <si>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</si>
  <si>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</si>
  <si>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</si>
  <si>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</si>
  <si>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</si>
  <si>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</si>
  <si>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</si>
  <si>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</si>
  <si>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</si>
  <si>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</si>
  <si>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</si>
  <si>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</si>
  <si>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</si>
  <si>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</si>
  <si>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</si>
  <si>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</si>
  <si>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</si>
  <si>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</si>
  <si>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</si>
  <si>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</si>
  <si>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</si>
  <si>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</si>
  <si>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</si>
  <si>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</si>
  <si>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</si>
  <si>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</si>
  <si>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</si>
  <si>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</si>
  <si>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</si>
  <si>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</si>
  <si>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</si>
  <si>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</si>
  <si>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</si>
  <si>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</si>
  <si>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</si>
  <si>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</si>
  <si>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</si>
  <si>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</si>
  <si>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</si>
  <si>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</si>
  <si>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</si>
  <si>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</si>
  <si>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</si>
  <si>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</si>
  <si>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</si>
  <si>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</si>
  <si>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</si>
  <si>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</si>
  <si>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</si>
  <si>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</si>
  <si>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</si>
  <si>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</si>
  <si>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</si>
  <si>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</si>
  <si>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</si>
  <si>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</si>
  <si>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</si>
  <si>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</si>
  <si>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</si>
  <si>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</si>
  <si>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</si>
  <si>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</si>
  <si>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</si>
  <si>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</si>
  <si>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</si>
  <si>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</si>
  <si>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</si>
  <si>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</si>
  <si>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</si>
  <si>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</si>
  <si>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</si>
  <si>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</si>
  <si>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</si>
  <si>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</si>
  <si>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</si>
  <si>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</si>
  <si>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</si>
  <si>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</si>
  <si>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</si>
  <si>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</si>
  <si>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</si>
  <si>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</si>
  <si>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</si>
  <si>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</si>
  <si>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</si>
  <si>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</si>
  <si>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</si>
  <si>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</si>
  <si>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</si>
  <si>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</si>
  <si>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</si>
  <si>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</si>
  <si>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</si>
  <si>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</si>
  <si>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</si>
  <si>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</si>
  <si>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</si>
  <si>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</si>
  <si>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</si>
  <si>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</si>
  <si>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</si>
  <si>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</si>
  <si>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</si>
  <si>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</si>
  <si>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</si>
  <si>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</si>
  <si>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</si>
  <si>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</si>
  <si>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</si>
  <si>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</si>
  <si>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</si>
  <si>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</si>
  <si>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</si>
  <si>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</si>
  <si>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</si>
  <si>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</si>
  <si>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</si>
  <si>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</si>
  <si>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</si>
  <si>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</si>
  <si>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</si>
  <si>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</si>
  <si>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</si>
  <si>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</si>
  <si>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</si>
  <si>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</si>
  <si>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</si>
  <si>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</si>
  <si>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</si>
  <si>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</si>
  <si>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</si>
  <si>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</si>
  <si>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</si>
  <si>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</si>
  <si>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</si>
  <si>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</si>
  <si>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</si>
  <si>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</si>
  <si>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</si>
  <si>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</si>
  <si>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</si>
  <si>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</si>
  <si>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</si>
  <si>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</si>
  <si>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</si>
  <si>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</si>
  <si>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</si>
  <si>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</si>
  <si>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</si>
  <si>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</si>
  <si>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</si>
  <si>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</si>
  <si>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</si>
  <si>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</si>
  <si>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</si>
  <si>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</si>
  <si>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</si>
  <si>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</si>
  <si>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</si>
  <si>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</si>
  <si>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</si>
  <si>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</si>
  <si>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</si>
  <si>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</si>
  <si>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</si>
  <si>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</si>
  <si>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</si>
  <si>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</si>
  <si>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</si>
  <si>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</si>
  <si>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</si>
  <si>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</si>
  <si>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</si>
  <si>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</si>
  <si>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</si>
  <si>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</si>
  <si>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</si>
  <si>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</si>
  <si>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</si>
  <si>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</si>
  <si>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</si>
  <si>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</si>
  <si>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</si>
  <si>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</si>
  <si>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</si>
  <si>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</si>
  <si>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</si>
  <si>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</si>
  <si>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</si>
  <si>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</si>
  <si>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</si>
  <si>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</si>
  <si>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</si>
  <si>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</si>
  <si>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</si>
  <si>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</si>
  <si>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</si>
  <si>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</si>
  <si>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</si>
  <si>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</si>
  <si>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</si>
  <si>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</si>
  <si>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</si>
  <si>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</si>
  <si>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</si>
  <si>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</si>
  <si>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</si>
  <si>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</si>
  <si>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</si>
  <si>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</si>
  <si>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</si>
  <si>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</si>
  <si>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</si>
  <si>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</si>
  <si>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</si>
  <si>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</si>
  <si>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</si>
  <si>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</si>
  <si>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</si>
  <si>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</si>
  <si>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</si>
  <si>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</si>
  <si>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</si>
  <si>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</si>
  <si>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</si>
  <si>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</si>
  <si>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</si>
  <si>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</si>
  <si>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</si>
  <si>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</si>
  <si>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</si>
  <si>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</si>
  <si>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</si>
  <si>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</si>
  <si>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</si>
  <si>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</si>
  <si>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</si>
  <si>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</si>
  <si>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</si>
  <si>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</si>
  <si>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</si>
  <si>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</si>
  <si>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</si>
  <si>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</si>
  <si>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</si>
  <si>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</si>
  <si>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</si>
  <si>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</si>
  <si>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</si>
  <si>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</si>
  <si>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</si>
  <si>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</si>
  <si>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</si>
  <si>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</si>
  <si>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</si>
  <si>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</si>
  <si>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</si>
  <si>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</si>
  <si>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</si>
  <si>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</si>
  <si>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</si>
  <si>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</si>
  <si>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</si>
  <si>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</si>
  <si>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</si>
  <si>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</si>
  <si>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</si>
  <si>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</si>
  <si>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</si>
  <si>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</si>
  <si>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</si>
  <si>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</si>
  <si>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</si>
  <si>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</si>
  <si>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</si>
  <si>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</si>
  <si>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</si>
  <si>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</si>
  <si>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</si>
  <si>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</si>
  <si>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</si>
  <si>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</si>
  <si>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</si>
  <si>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</si>
  <si>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</si>
  <si>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</si>
  <si>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</si>
  <si>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</si>
  <si>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</si>
  <si>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</si>
  <si>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</si>
  <si>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</si>
  <si>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</si>
  <si>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</si>
  <si>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</si>
  <si>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</si>
  <si>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</si>
  <si>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</si>
  <si>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</si>
  <si>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</si>
  <si>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</si>
  <si>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</si>
  <si>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</si>
  <si>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</si>
  <si>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</si>
  <si>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</si>
  <si>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</si>
  <si>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</si>
  <si>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</si>
  <si>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</si>
  <si>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</si>
  <si>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</si>
  <si>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</si>
  <si>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</si>
  <si>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</si>
  <si>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</si>
  <si>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</si>
  <si>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</si>
  <si>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</si>
  <si>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</si>
  <si>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</si>
  <si>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</si>
  <si>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</si>
  <si>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</si>
  <si>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</si>
  <si>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</si>
  <si>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</si>
  <si>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</si>
  <si>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</si>
  <si>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</si>
  <si>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</si>
  <si>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</si>
  <si>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</si>
  <si>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</si>
  <si>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</si>
  <si>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</si>
  <si>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</si>
  <si>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</si>
  <si>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</si>
  <si>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</si>
  <si>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</si>
  <si>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</si>
  <si>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</si>
  <si>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</si>
  <si>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</si>
  <si>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</si>
  <si>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</si>
  <si>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</si>
  <si>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</si>
  <si>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</si>
  <si>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</si>
  <si>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</si>
  <si>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</si>
  <si>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</si>
  <si>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</si>
  <si>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</si>
  <si>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</si>
  <si>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</si>
  <si>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</si>
  <si>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</si>
  <si>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</si>
  <si>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</si>
  <si>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</si>
  <si>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</si>
  <si>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</si>
  <si>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</si>
  <si>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</si>
  <si>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</si>
  <si>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</si>
  <si>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</si>
  <si>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</si>
  <si>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</si>
  <si>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</si>
  <si>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</si>
  <si>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</si>
  <si>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</si>
  <si>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</si>
  <si>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</si>
  <si>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</si>
  <si>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</si>
  <si>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</si>
  <si>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</si>
  <si>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</si>
  <si>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</si>
  <si>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</si>
  <si>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</si>
  <si>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</si>
  <si>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</si>
  <si>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</si>
  <si>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</si>
  <si>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</si>
  <si>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</si>
  <si>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</si>
  <si>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</si>
  <si>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</si>
  <si>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</si>
  <si>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</si>
  <si>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</si>
  <si>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</si>
  <si>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</si>
  <si>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</si>
  <si>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</si>
  <si>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</si>
  <si>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</si>
  <si>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</si>
  <si>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</si>
  <si>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</si>
  <si>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</si>
  <si>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</si>
  <si>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</si>
  <si>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</si>
  <si>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</si>
  <si>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</si>
  <si>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</si>
  <si>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</si>
  <si>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</si>
  <si>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</si>
  <si>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</si>
  <si>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</si>
  <si>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</si>
  <si>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</si>
  <si>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</si>
  <si>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</si>
  <si>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</si>
  <si>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</si>
  <si>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</si>
  <si>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</si>
  <si>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</si>
  <si>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</si>
  <si>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</si>
  <si>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</si>
  <si>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</si>
  <si>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</si>
  <si>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</si>
  <si>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</si>
  <si>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</si>
  <si>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</si>
  <si>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</si>
  <si>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</si>
  <si>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</si>
  <si>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</si>
  <si>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</si>
  <si>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</si>
  <si>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</si>
  <si>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</si>
  <si>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</si>
  <si>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</si>
  <si>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</si>
  <si>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</si>
  <si>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</si>
  <si>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</si>
  <si>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</si>
  <si>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</si>
  <si>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</si>
  <si>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</si>
  <si>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</si>
  <si>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</si>
  <si>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</si>
  <si>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</si>
  <si>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</si>
  <si>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</si>
  <si>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</si>
  <si>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</si>
  <si>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</si>
  <si>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</si>
  <si>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</si>
  <si>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</si>
  <si>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</si>
  <si>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</si>
  <si>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</si>
  <si>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</si>
  <si>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</si>
  <si>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</si>
  <si>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</si>
  <si>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</si>
  <si>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</si>
  <si>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</si>
  <si>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</si>
  <si>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</si>
  <si>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</si>
  <si>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</si>
  <si>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</si>
  <si>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</si>
  <si>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</si>
  <si>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</si>
  <si>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</si>
  <si>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</si>
  <si>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</si>
  <si>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</si>
  <si>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</si>
  <si>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</si>
  <si>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</si>
  <si>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</si>
  <si>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</si>
  <si>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</si>
  <si>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</si>
  <si>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</si>
  <si>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</si>
  <si>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</si>
  <si>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</si>
  <si>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</si>
  <si>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</si>
  <si>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</si>
  <si>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</si>
  <si>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</si>
  <si>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</si>
  <si>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</si>
  <si>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</si>
  <si>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</si>
  <si>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</si>
  <si>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</si>
  <si>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</si>
  <si>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</si>
  <si>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</si>
  <si>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</si>
  <si>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</si>
  <si>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</si>
  <si>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</si>
  <si>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</si>
  <si>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</si>
  <si>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</si>
  <si>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</si>
  <si>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</si>
  <si>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</si>
  <si>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</si>
  <si>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</si>
  <si>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</si>
  <si>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</si>
  <si>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</si>
  <si>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</si>
  <si>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</si>
  <si>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</si>
  <si>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</si>
  <si>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</si>
  <si>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</si>
  <si>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</si>
  <si>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</si>
  <si>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</si>
  <si>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</si>
  <si>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</si>
  <si>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</si>
  <si>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</si>
  <si>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</si>
  <si>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</si>
  <si>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</si>
  <si>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</si>
  <si>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</si>
  <si>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</si>
  <si>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</si>
  <si>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</si>
  <si>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</si>
  <si>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</si>
  <si>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</si>
  <si>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</si>
  <si>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</si>
  <si>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</si>
  <si>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</si>
  <si>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</si>
  <si>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</si>
  <si>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</si>
  <si>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</si>
  <si>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</si>
  <si>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</si>
  <si>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</si>
  <si>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</si>
  <si>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</si>
  <si>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</si>
  <si>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</si>
  <si>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</si>
  <si>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</si>
  <si>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</si>
  <si>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</si>
  <si>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</si>
  <si>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</si>
  <si>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</si>
  <si>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</si>
  <si>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</si>
  <si>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</si>
  <si>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</si>
  <si>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</si>
  <si>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</si>
  <si>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</si>
  <si>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</si>
  <si>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</si>
  <si>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</si>
  <si>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</si>
  <si>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</si>
  <si>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</si>
  <si>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</si>
  <si>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</si>
  <si>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</si>
  <si>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</si>
  <si>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</si>
  <si>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</si>
  <si>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</si>
  <si>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</si>
  <si>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</si>
  <si>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</si>
  <si>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</si>
  <si>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</si>
  <si>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</si>
  <si>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</si>
  <si>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</si>
  <si>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</si>
  <si>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</si>
  <si>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</si>
  <si>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</si>
  <si>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</si>
  <si>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</si>
  <si>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</si>
  <si>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</si>
  <si>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</si>
  <si>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</si>
  <si>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</si>
  <si>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</si>
  <si>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</si>
  <si>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</si>
  <si>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</si>
  <si>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</si>
  <si>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</si>
  <si>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</si>
  <si>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</si>
  <si>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</si>
  <si>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</si>
  <si>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</si>
  <si>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</si>
  <si>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</si>
  <si>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</si>
  <si>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</si>
  <si>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</si>
  <si>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</si>
  <si>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</si>
  <si>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</si>
  <si>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</si>
  <si>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</si>
  <si>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</si>
  <si>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</si>
  <si>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</si>
  <si>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</si>
  <si>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</si>
  <si>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</si>
  <si>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</si>
  <si>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</si>
  <si>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</si>
  <si>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</si>
  <si>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</si>
  <si>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</si>
  <si>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</si>
  <si>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</si>
  <si>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</si>
  <si>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</si>
  <si>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</si>
  <si>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</si>
  <si>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</si>
  <si>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</si>
  <si>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</si>
  <si>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</si>
  <si>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</si>
  <si>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</si>
  <si>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</si>
  <si>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</si>
  <si>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</si>
  <si>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</si>
  <si>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</si>
  <si>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</si>
  <si>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</si>
  <si>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</si>
  <si>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</si>
  <si>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</si>
  <si>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</si>
  <si>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</si>
  <si>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</si>
  <si>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</si>
  <si>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</si>
  <si>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</si>
  <si>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</si>
  <si>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</si>
  <si>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</si>
  <si>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</si>
  <si>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</si>
  <si>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</si>
  <si>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</si>
  <si>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</si>
  <si>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</si>
  <si>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</si>
  <si>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</si>
  <si>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</si>
  <si>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</si>
  <si>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</si>
  <si>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</si>
  <si>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</si>
  <si>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</si>
  <si>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</si>
  <si>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</si>
  <si>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</si>
  <si>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</si>
  <si>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</si>
  <si>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</si>
  <si>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</si>
  <si>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</si>
  <si>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</si>
  <si>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</si>
  <si>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</si>
  <si>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</si>
  <si>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</si>
  <si>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</si>
  <si>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</si>
  <si>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</si>
  <si>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</si>
  <si>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</si>
  <si>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</si>
  <si>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</si>
  <si>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</si>
  <si>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</si>
  <si>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</si>
  <si>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</si>
  <si>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</si>
  <si>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</si>
  <si>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</si>
  <si>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</si>
  <si>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</si>
  <si>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</si>
  <si>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</si>
  <si>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</si>
  <si>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</si>
  <si>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</si>
  <si>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</si>
  <si>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</si>
  <si>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</si>
  <si>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</si>
  <si>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</si>
  <si>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</si>
  <si>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</si>
  <si>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</si>
  <si>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</si>
  <si>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</si>
  <si>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</si>
  <si>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</si>
  <si>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</si>
  <si>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</si>
  <si>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</si>
  <si>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</si>
  <si>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</si>
  <si>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</si>
  <si>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</si>
  <si>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</si>
  <si>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</si>
  <si>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</si>
  <si>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</si>
  <si>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</si>
  <si>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</si>
  <si>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</si>
  <si>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</si>
  <si>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</si>
  <si>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</si>
  <si>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</si>
  <si>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</si>
  <si>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</si>
  <si>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</si>
  <si>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</si>
  <si>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</si>
  <si>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</si>
  <si>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</si>
  <si>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</si>
  <si>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</si>
  <si>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</si>
  <si>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</si>
  <si>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</si>
  <si>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</si>
  <si>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</si>
  <si>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</si>
  <si>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</si>
  <si>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</si>
  <si>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</si>
  <si>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</si>
  <si>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</si>
  <si>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</si>
  <si>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</si>
  <si>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</si>
  <si>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</si>
  <si>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</si>
  <si>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</si>
  <si>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</si>
  <si>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</si>
  <si>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</si>
  <si>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</si>
  <si>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</si>
  <si>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</si>
  <si>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</si>
  <si>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</si>
  <si>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</si>
  <si>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</si>
  <si>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</si>
  <si>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</si>
  <si>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</si>
  <si>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</si>
  <si>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</si>
  <si>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</si>
  <si>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</si>
  <si>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</si>
  <si>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</si>
  <si>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</si>
  <si>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</si>
  <si>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</si>
  <si>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</si>
  <si>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</si>
  <si>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</si>
  <si>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</si>
  <si>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</si>
  <si>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</si>
  <si>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</si>
  <si>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</si>
  <si>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</si>
  <si>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</si>
  <si>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</si>
  <si>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</si>
  <si>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</si>
  <si>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</si>
  <si>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</si>
  <si>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</si>
  <si>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</si>
  <si>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</si>
  <si>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</si>
  <si>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</si>
  <si>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</si>
  <si>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</si>
  <si>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</si>
  <si>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</si>
  <si>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</si>
  <si>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</si>
  <si>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</si>
  <si>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</si>
  <si>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</si>
  <si>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</si>
  <si>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</si>
  <si>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</si>
  <si>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</si>
  <si>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</si>
  <si>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</si>
  <si>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</si>
  <si>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</si>
  <si>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</si>
  <si>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</si>
  <si>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</si>
  <si>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</si>
  <si>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</si>
  <si>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</si>
  <si>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</si>
  <si>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</si>
  <si>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</si>
  <si>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</si>
  <si>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</si>
  <si>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</si>
  <si>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</si>
  <si>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</si>
  <si>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</si>
  <si>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</si>
  <si>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</si>
  <si>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</si>
  <si>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</si>
  <si>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</si>
  <si>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</si>
  <si>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</si>
  <si>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</si>
  <si>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</si>
  <si>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</si>
  <si>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</si>
  <si>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</si>
  <si>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</si>
  <si>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</si>
  <si>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</si>
  <si>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</si>
  <si>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</si>
  <si>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</si>
  <si>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</si>
  <si>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</si>
  <si>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</si>
  <si>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</si>
  <si>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</si>
  <si>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</si>
  <si>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</si>
  <si>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</si>
  <si>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</si>
  <si>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</si>
  <si>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</si>
  <si>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</si>
  <si>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</si>
  <si>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</si>
  <si>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</si>
  <si>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</si>
  <si>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</si>
  <si>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</si>
  <si>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</si>
  <si>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</si>
  <si>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</si>
  <si>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</si>
  <si>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</si>
  <si>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</si>
  <si>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</si>
  <si>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</si>
  <si>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</si>
  <si>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</si>
  <si>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</si>
  <si>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</si>
  <si>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</si>
  <si>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</si>
  <si>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</si>
  <si>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</si>
  <si>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</si>
  <si>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</si>
  <si>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</si>
  <si>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</si>
  <si>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</si>
  <si>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</si>
  <si>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</si>
  <si>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</si>
  <si>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</si>
  <si>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</si>
  <si>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</si>
  <si>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</si>
  <si>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</si>
  <si>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</si>
  <si>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</si>
  <si>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</si>
  <si>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</si>
  <si>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</si>
  <si>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</si>
  <si>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</si>
  <si>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</si>
  <si>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</si>
  <si>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</si>
  <si>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</si>
  <si>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</si>
  <si>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</si>
  <si>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</si>
  <si>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</si>
  <si>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</si>
  <si>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</si>
  <si>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</si>
  <si>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</si>
  <si>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</si>
  <si>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</si>
  <si>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</si>
  <si>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</si>
  <si>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</si>
  <si>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</si>
  <si>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</si>
  <si>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</si>
  <si>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</si>
  <si>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</si>
  <si>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</si>
  <si>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</si>
  <si>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</si>
  <si>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</si>
  <si>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</si>
  <si>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</si>
  <si>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</si>
  <si>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</si>
  <si>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</si>
  <si>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</si>
  <si>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</si>
  <si>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</si>
  <si>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</si>
  <si>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</si>
  <si>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</si>
  <si>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</si>
  <si>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</si>
  <si>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</si>
  <si>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</si>
  <si>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</si>
  <si>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</si>
  <si>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</si>
  <si>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</si>
  <si>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</si>
  <si>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</si>
  <si>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</si>
  <si>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</si>
  <si>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</si>
  <si>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</si>
  <si>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</si>
  <si>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</si>
  <si>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</si>
  <si>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</si>
  <si>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</si>
  <si>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</si>
  <si>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</si>
  <si>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</si>
  <si>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</si>
  <si>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</si>
  <si>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</si>
  <si>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</si>
  <si>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</si>
  <si>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</si>
  <si>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</si>
  <si>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</si>
  <si>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</si>
  <si>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</si>
  <si>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</si>
  <si>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</si>
  <si>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</si>
  <si>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</si>
  <si>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</si>
  <si>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</si>
  <si>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</si>
  <si>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</si>
  <si>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</si>
  <si>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</si>
  <si>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</si>
  <si>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</si>
  <si>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</si>
  <si>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</si>
  <si>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</si>
  <si>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</si>
  <si>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</si>
  <si>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</si>
  <si>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</si>
  <si>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</si>
  <si>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</si>
  <si>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</si>
  <si>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</si>
  <si>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</si>
  <si>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</si>
  <si>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</si>
  <si>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</si>
  <si>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</si>
  <si>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</si>
  <si>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</si>
  <si>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</si>
  <si>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</si>
  <si>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</si>
  <si>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</si>
  <si>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</si>
  <si>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</si>
  <si>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</si>
  <si>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</si>
  <si>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</si>
  <si>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</si>
  <si>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</si>
  <si>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</si>
  <si>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</si>
  <si>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</si>
  <si>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</si>
  <si>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</si>
  <si>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</si>
  <si>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</si>
  <si>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</si>
  <si>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</si>
  <si>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</si>
  <si>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</si>
  <si>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</si>
  <si>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</si>
  <si>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</si>
  <si>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</si>
  <si>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</si>
  <si>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</si>
  <si>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</si>
  <si>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</si>
  <si>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</si>
  <si>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</si>
  <si>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</si>
  <si>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</si>
  <si>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</si>
  <si>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</si>
  <si>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</si>
  <si>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</si>
  <si>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</si>
  <si>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</si>
  <si>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</si>
  <si>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</si>
  <si>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</si>
  <si>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</si>
  <si>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</si>
  <si>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</si>
  <si>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</si>
  <si>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</si>
  <si>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</si>
  <si>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</si>
  <si>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</si>
  <si>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</si>
  <si>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</si>
  <si>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</si>
  <si>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</si>
  <si>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</si>
  <si>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</si>
  <si>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</si>
  <si>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</si>
  <si>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</si>
  <si>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</si>
  <si>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</si>
  <si>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</si>
  <si>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</si>
  <si>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</si>
  <si>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</si>
  <si>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</si>
  <si>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</si>
  <si>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</si>
  <si>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</si>
  <si>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</si>
  <si>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</si>
  <si>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</si>
  <si>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</si>
  <si>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</si>
  <si>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</si>
  <si>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</si>
  <si>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</si>
  <si>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</si>
  <si>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</si>
  <si>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</si>
  <si>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</si>
  <si>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</si>
  <si>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</si>
  <si>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</si>
  <si>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</si>
  <si>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</si>
  <si>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</si>
  <si>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</si>
  <si>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</si>
  <si>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</si>
  <si>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</si>
  <si>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</si>
  <si>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</si>
  <si>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</si>
  <si>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</si>
  <si>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</si>
  <si>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</si>
  <si>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</si>
  <si>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</si>
  <si>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</si>
  <si>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</si>
  <si>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</si>
  <si>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</si>
  <si>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</si>
  <si>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</si>
  <si>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</si>
  <si>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</si>
  <si>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</si>
  <si>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</si>
  <si>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</si>
  <si>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</si>
  <si>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</si>
  <si>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</si>
  <si>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</si>
  <si>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</si>
  <si>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</si>
  <si>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</si>
  <si>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</si>
  <si>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</si>
  <si>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</si>
  <si>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</si>
  <si>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</si>
  <si>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</si>
  <si>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</si>
  <si>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</si>
  <si>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</si>
  <si>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</si>
  <si>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</si>
  <si>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</si>
  <si>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</si>
  <si>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</si>
  <si>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</si>
  <si>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</si>
  <si>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</si>
  <si>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</si>
  <si>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</si>
  <si>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</si>
  <si>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</si>
  <si>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</si>
  <si>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</si>
  <si>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</si>
  <si>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</si>
  <si>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</si>
  <si>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</si>
  <si>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</si>
  <si>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</si>
  <si>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</si>
  <si>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</si>
  <si>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</si>
  <si>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</si>
  <si>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</si>
  <si>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</si>
  <si>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</si>
  <si>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</si>
  <si>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</si>
  <si>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</si>
  <si>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</si>
  <si>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</si>
  <si>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</si>
  <si>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</si>
  <si>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</si>
  <si>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</si>
  <si>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</si>
  <si>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</si>
  <si>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</si>
  <si>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</si>
  <si>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</si>
  <si>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</si>
  <si>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</si>
  <si>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</si>
  <si>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</si>
  <si>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</si>
  <si>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</si>
  <si>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</si>
  <si>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</si>
  <si>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</si>
  <si>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</si>
  <si>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</si>
  <si>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</si>
  <si>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</si>
  <si>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</si>
  <si>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</si>
  <si>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</si>
  <si>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</si>
  <si>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</si>
  <si>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</si>
  <si>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</si>
  <si>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</si>
  <si>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</si>
  <si>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</si>
  <si>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</si>
  <si>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</si>
  <si>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</si>
  <si>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</si>
  <si>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</si>
  <si>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</si>
  <si>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</si>
  <si>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</si>
  <si>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</si>
  <si>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</si>
  <si>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</si>
  <si>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</si>
  <si>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</si>
  <si>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</si>
  <si>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</si>
  <si>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</si>
  <si>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</si>
  <si>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</si>
  <si>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</si>
  <si>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</si>
  <si>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</si>
  <si>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</si>
  <si>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</si>
  <si>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</si>
  <si>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</si>
  <si>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</si>
  <si>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</si>
  <si>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</si>
  <si>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</si>
  <si>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</si>
  <si>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</si>
  <si>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</si>
  <si>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</si>
  <si>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</si>
  <si>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</si>
  <si>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</si>
  <si>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</si>
  <si>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</si>
  <si>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</si>
  <si>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</si>
  <si>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</si>
  <si>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</si>
  <si>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</si>
  <si>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</si>
  <si>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</si>
  <si>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</si>
  <si>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</si>
  <si>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</si>
  <si>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</si>
  <si>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</si>
  <si>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</si>
  <si>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</si>
  <si>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</si>
  <si>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</si>
  <si>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</si>
  <si>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</si>
  <si>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</si>
  <si>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</si>
  <si>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</si>
  <si>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</si>
  <si>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</si>
  <si>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</si>
  <si>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</si>
  <si>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</si>
  <si>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</si>
  <si>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</si>
  <si>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</si>
  <si>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</si>
  <si>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</si>
  <si>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</si>
  <si>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</si>
  <si>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</si>
  <si>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</si>
  <si>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</si>
  <si>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</si>
  <si>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</si>
  <si>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</si>
  <si>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</si>
  <si>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</si>
  <si>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</si>
  <si>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</si>
  <si>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</si>
  <si>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</si>
  <si>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</si>
  <si>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</si>
  <si>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</si>
  <si>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</si>
  <si>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</si>
  <si>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</si>
  <si>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</si>
  <si>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</si>
  <si>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</si>
  <si>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</si>
  <si>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</si>
  <si>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</si>
  <si>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</si>
  <si>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</si>
  <si>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</si>
  <si>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</si>
  <si>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</si>
  <si>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</si>
  <si>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</si>
  <si>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</si>
  <si>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</si>
  <si>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</si>
  <si>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</si>
  <si>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</si>
  <si>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</si>
  <si>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</si>
  <si>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</si>
  <si>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</si>
  <si>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</si>
  <si>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</si>
  <si>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</si>
  <si>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</si>
  <si>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</si>
  <si>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</si>
  <si>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</si>
  <si>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</si>
  <si>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</si>
  <si>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</si>
  <si>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</si>
  <si>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</si>
  <si>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</si>
  <si>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</si>
  <si>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</si>
  <si>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</si>
  <si>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</si>
  <si>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</si>
  <si>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</si>
  <si>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</si>
  <si>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</si>
  <si>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</si>
  <si>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</si>
  <si>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</si>
  <si>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</si>
  <si>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</si>
  <si>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</si>
  <si>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</si>
  <si>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</si>
  <si>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</si>
  <si>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</si>
  <si>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</si>
  <si>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</si>
  <si>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</si>
  <si>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</si>
  <si>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</si>
  <si>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</si>
  <si>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</si>
  <si>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</si>
  <si>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</si>
  <si>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</si>
  <si>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</si>
  <si>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</si>
  <si>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</si>
  <si>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</si>
  <si>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</si>
  <si>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</si>
  <si>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</si>
  <si>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</si>
  <si>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</si>
  <si>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</si>
  <si>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</si>
  <si>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</si>
  <si>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</si>
  <si>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</si>
  <si>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</si>
  <si>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</si>
  <si>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</si>
  <si>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</si>
  <si>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</si>
  <si>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</si>
  <si>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</si>
  <si>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</si>
  <si>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</si>
  <si>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</si>
  <si>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</si>
  <si>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</si>
  <si>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</si>
  <si>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</si>
  <si>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</si>
  <si>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</si>
  <si>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</si>
  <si>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</si>
  <si>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</si>
  <si>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</si>
  <si>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</si>
  <si>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</si>
  <si>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</si>
  <si>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</si>
  <si>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</si>
  <si>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</si>
  <si>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</si>
  <si>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</si>
  <si>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</si>
  <si>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</si>
  <si>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</si>
  <si>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</si>
  <si>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</si>
  <si>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</si>
  <si>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</si>
  <si>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</si>
  <si>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</si>
  <si>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</si>
  <si>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</si>
  <si>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</si>
  <si>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</si>
  <si>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</si>
  <si>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</si>
  <si>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</si>
  <si>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</si>
  <si>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</si>
  <si>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</si>
  <si>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</si>
  <si>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</si>
  <si>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</si>
  <si>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</si>
  <si>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</si>
  <si>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</si>
  <si>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</si>
  <si>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</si>
  <si>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</si>
  <si>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</si>
  <si>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</si>
  <si>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</si>
  <si>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</si>
  <si>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</si>
  <si>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</si>
  <si>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</si>
  <si>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</si>
  <si>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</si>
  <si>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</si>
  <si>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</si>
  <si>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</si>
  <si>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</si>
  <si>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</si>
  <si>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</si>
  <si>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</si>
  <si>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</si>
  <si>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</si>
  <si>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</si>
  <si>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</si>
  <si>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</si>
  <si>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</si>
  <si>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</si>
  <si>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</si>
  <si>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</si>
  <si>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</si>
  <si>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</si>
  <si>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</si>
  <si>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</si>
  <si>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</si>
  <si>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</si>
  <si>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</si>
  <si>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</si>
  <si>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</si>
  <si>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</si>
  <si>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</si>
  <si>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</si>
  <si>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</si>
  <si>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</si>
  <si>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</si>
  <si>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</si>
  <si>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</si>
  <si>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</si>
  <si>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</si>
  <si>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</si>
  <si>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</si>
  <si>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</si>
  <si>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</si>
  <si>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</si>
  <si>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</si>
  <si>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</si>
  <si>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</si>
  <si>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</si>
  <si>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</si>
  <si>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</si>
  <si>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</si>
  <si>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</si>
  <si>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</si>
  <si>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</si>
  <si>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</si>
  <si>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</si>
  <si>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</si>
  <si>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</si>
  <si>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</si>
  <si>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</si>
  <si>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</si>
  <si>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</si>
  <si>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</si>
  <si>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</si>
  <si>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</si>
  <si>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</si>
  <si>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</si>
  <si>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</si>
  <si>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</si>
  <si>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</si>
  <si>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</si>
  <si>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</si>
  <si>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</si>
  <si>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</si>
  <si>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</si>
  <si>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</si>
  <si>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</si>
  <si>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</si>
  <si>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</si>
  <si>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</si>
  <si>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</si>
  <si>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</si>
  <si>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</si>
  <si>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</si>
  <si>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</si>
  <si>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</si>
  <si>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</si>
  <si>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</si>
  <si>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</si>
  <si>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</si>
  <si>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</si>
  <si>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</si>
  <si>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</si>
  <si>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</si>
  <si>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</si>
  <si>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</si>
  <si>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</si>
  <si>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</si>
  <si>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</si>
  <si>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</si>
  <si>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</si>
  <si>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</si>
  <si>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</si>
  <si>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</si>
  <si>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</si>
  <si>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</si>
  <si>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</si>
  <si>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</si>
  <si>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</si>
  <si>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</si>
  <si>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</si>
  <si>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</si>
  <si>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</si>
  <si>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</si>
  <si>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</si>
  <si>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</si>
  <si>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</si>
  <si>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</si>
  <si>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</si>
  <si>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</si>
  <si>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</si>
  <si>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</si>
  <si>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</si>
  <si>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</si>
  <si>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</si>
  <si>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</si>
  <si>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</si>
  <si>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</si>
  <si>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</si>
  <si>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</si>
  <si>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</si>
  <si>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</si>
  <si>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</si>
  <si>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</si>
  <si>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</si>
  <si>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</si>
  <si>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</si>
  <si>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</si>
  <si>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</si>
  <si>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</si>
  <si>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</si>
  <si>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</si>
  <si>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</si>
  <si>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</si>
  <si>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</si>
  <si>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</si>
  <si>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</si>
  <si>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</si>
  <si>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</si>
  <si>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</si>
  <si>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</si>
  <si>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</si>
  <si>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</si>
  <si>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</si>
  <si>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</si>
  <si>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</si>
  <si>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</si>
  <si>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</si>
  <si>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</si>
  <si>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</si>
  <si>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</si>
  <si>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</si>
  <si>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</si>
  <si>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</si>
  <si>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</si>
  <si>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</si>
  <si>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</si>
  <si>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</si>
  <si>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</si>
  <si>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</si>
  <si>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</si>
  <si>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</si>
  <si>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</si>
  <si>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</si>
  <si>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</si>
  <si>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</si>
  <si>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</si>
  <si>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</si>
  <si>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</si>
  <si>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</si>
  <si>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</si>
  <si>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</si>
  <si>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</si>
  <si>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</si>
  <si>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</si>
  <si>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</si>
  <si>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</si>
  <si>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</si>
  <si>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</si>
  <si>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</si>
  <si>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</si>
  <si>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</si>
  <si>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</si>
  <si>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</si>
  <si>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</si>
  <si>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</si>
  <si>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</si>
  <si>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</si>
  <si>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</si>
  <si>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</si>
  <si>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</si>
  <si>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</si>
  <si>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</si>
  <si>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</si>
  <si>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</si>
  <si>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</si>
  <si>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</si>
  <si>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</si>
  <si>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</si>
  <si>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</si>
  <si>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</si>
  <si>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</si>
  <si>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</si>
  <si>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</si>
  <si>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</si>
  <si>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</si>
  <si>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</si>
  <si>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</si>
  <si>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</si>
  <si>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</si>
  <si>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</si>
  <si>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</si>
  <si>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</si>
  <si>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</si>
  <si>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</si>
  <si>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</si>
  <si>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</si>
  <si>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</si>
  <si>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</si>
  <si>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</si>
  <si>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</si>
  <si>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</si>
  <si>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</si>
  <si>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</si>
  <si>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</si>
  <si>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</si>
  <si>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</si>
  <si>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</si>
  <si>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</si>
  <si>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</si>
  <si>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</si>
  <si>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</si>
  <si>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</si>
  <si>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</si>
  <si>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</si>
  <si>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</si>
  <si>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</si>
  <si>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</si>
  <si>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</si>
  <si>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</si>
  <si>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</si>
  <si>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</si>
  <si>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</si>
  <si>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</si>
  <si>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</si>
  <si>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</si>
  <si>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</si>
  <si>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</si>
  <si>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</si>
  <si>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</si>
  <si>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</si>
  <si>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</si>
  <si>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</si>
  <si>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</si>
  <si>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</si>
  <si>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</si>
  <si>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</si>
  <si>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</si>
  <si>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</si>
  <si>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</si>
  <si>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</si>
  <si>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</si>
  <si>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</si>
  <si>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</si>
  <si>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</si>
  <si>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</si>
  <si>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</si>
  <si>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</si>
  <si>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</si>
  <si>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</si>
  <si>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</si>
  <si>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</si>
  <si>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</si>
  <si>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</si>
  <si>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</si>
  <si>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</si>
  <si>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</si>
  <si>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</si>
  <si>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</si>
  <si>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</si>
  <si>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</si>
  <si>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</si>
  <si>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</si>
  <si>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</si>
  <si>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</si>
  <si>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</si>
  <si>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</si>
  <si>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</si>
  <si>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</si>
  <si>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</si>
  <si>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</si>
  <si>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</si>
  <si>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</si>
  <si>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</si>
  <si>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</si>
  <si>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</si>
  <si>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</si>
  <si>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</si>
  <si>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</si>
  <si>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</si>
  <si>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</si>
  <si>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</si>
  <si>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</si>
  <si>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</si>
  <si>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</si>
  <si>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</si>
  <si>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</si>
  <si>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</si>
  <si>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</si>
  <si>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</si>
  <si>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</si>
  <si>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</si>
  <si>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</si>
  <si>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</si>
  <si>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</si>
  <si>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</si>
  <si>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</si>
  <si>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</si>
  <si>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</si>
  <si>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</si>
  <si>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</si>
  <si>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</si>
  <si>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</si>
  <si>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</si>
  <si>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</si>
  <si>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</si>
  <si>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</si>
  <si>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</si>
  <si>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</si>
  <si>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</si>
  <si>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</si>
  <si>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</si>
  <si>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</si>
  <si>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</si>
  <si>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</si>
  <si>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</si>
  <si>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</si>
  <si>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</si>
  <si>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</si>
  <si>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</si>
  <si>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</si>
  <si>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</si>
  <si>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</si>
  <si>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</si>
  <si>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</si>
  <si>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</si>
  <si>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</si>
  <si>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</si>
  <si>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</si>
  <si>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</si>
  <si>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</si>
  <si>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</si>
  <si>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</si>
  <si>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</si>
  <si>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</si>
  <si>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</si>
  <si>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</si>
  <si>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</si>
  <si>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</si>
  <si>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</si>
  <si>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</si>
  <si>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</si>
  <si>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</si>
  <si>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</si>
  <si>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</si>
  <si>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</si>
  <si>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</si>
  <si>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</si>
  <si>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</si>
  <si>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</si>
  <si>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</si>
  <si>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</si>
  <si>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</si>
  <si>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</si>
  <si>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</si>
  <si>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</si>
  <si>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</si>
  <si>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</si>
  <si>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</si>
  <si>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</si>
  <si>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</si>
  <si>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</si>
  <si>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</si>
  <si>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</si>
  <si>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</si>
  <si>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</si>
  <si>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</si>
  <si>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</si>
  <si>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</si>
  <si>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</si>
  <si>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</si>
  <si>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</si>
  <si>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</si>
  <si>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</si>
  <si>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</si>
  <si>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</si>
  <si>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</si>
  <si>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</si>
  <si>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</si>
  <si>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</si>
  <si>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</si>
  <si>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</si>
  <si>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</si>
  <si>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</si>
  <si>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</si>
  <si>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</si>
  <si>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</si>
  <si>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</si>
  <si>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</si>
  <si>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</si>
  <si>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</si>
  <si>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</si>
  <si>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</si>
  <si>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</si>
  <si>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</si>
  <si>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</si>
  <si>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</si>
  <si>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</si>
  <si>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</si>
  <si>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</si>
  <si>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</si>
  <si>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</si>
  <si>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</si>
  <si>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</si>
  <si>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</si>
  <si>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</si>
  <si>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</si>
  <si>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</si>
  <si>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</si>
  <si>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</si>
  <si>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</si>
  <si>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</si>
  <si>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</si>
  <si>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</si>
  <si>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</si>
  <si>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</si>
  <si>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</si>
  <si>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</si>
  <si>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</si>
  <si>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</si>
  <si>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</si>
  <si>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</si>
  <si>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</si>
  <si>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</si>
  <si>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</si>
  <si>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</si>
  <si>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</si>
  <si>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</si>
  <si>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</si>
  <si>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</si>
  <si>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</si>
  <si>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</si>
  <si>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</si>
  <si>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</si>
  <si>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</si>
  <si>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</si>
  <si>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</si>
  <si>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</si>
  <si>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</si>
  <si>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</si>
  <si>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</si>
  <si>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</si>
  <si>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</si>
  <si>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</si>
  <si>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</si>
  <si>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</si>
  <si>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</si>
  <si>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</si>
  <si>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</si>
  <si>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</si>
  <si>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</si>
  <si>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</si>
  <si>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</si>
  <si>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</si>
  <si>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</si>
  <si>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</si>
  <si>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</si>
  <si>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</si>
  <si>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</si>
  <si>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</si>
  <si>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</si>
  <si>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</si>
  <si>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</si>
  <si>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</si>
  <si>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</si>
  <si>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</si>
  <si>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</si>
  <si>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</si>
  <si>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</si>
  <si>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</si>
  <si>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</si>
  <si>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</si>
  <si>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</si>
  <si>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</si>
  <si>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</si>
  <si>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</si>
  <si>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</si>
  <si>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</si>
  <si>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</si>
  <si>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</si>
  <si>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</si>
  <si>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</si>
  <si>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</si>
  <si>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</si>
  <si>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</si>
  <si>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</si>
  <si>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</si>
  <si>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</si>
  <si>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</si>
  <si>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</si>
  <si>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</si>
  <si>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</si>
  <si>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</si>
  <si>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</si>
  <si>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</si>
  <si>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</si>
  <si>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</si>
  <si>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</si>
  <si>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</si>
  <si>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</si>
  <si>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</si>
  <si>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</si>
  <si>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</si>
  <si>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</si>
  <si>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</si>
  <si>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</si>
  <si>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</si>
  <si>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</si>
  <si>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</si>
  <si>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</si>
  <si>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</si>
  <si>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</si>
  <si>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</si>
  <si>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</si>
  <si>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</si>
  <si>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</si>
  <si>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</si>
  <si>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</si>
  <si>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</si>
  <si>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</si>
  <si>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</si>
  <si>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</si>
  <si>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</si>
  <si>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</si>
  <si>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</si>
  <si>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</si>
  <si>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</si>
  <si>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</si>
  <si>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</si>
  <si>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</si>
  <si>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</si>
  <si>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</si>
  <si>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</si>
  <si>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</si>
  <si>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</si>
  <si>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</si>
  <si>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</si>
  <si>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</si>
  <si>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</si>
  <si>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</si>
  <si>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</si>
  <si>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</si>
  <si>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</si>
  <si>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</si>
  <si>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</si>
  <si>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</si>
  <si>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</si>
  <si>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</si>
  <si>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</si>
  <si>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</si>
  <si>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</si>
  <si>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</si>
  <si>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</si>
  <si>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</si>
  <si>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</si>
  <si>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</si>
  <si>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</si>
  <si>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</si>
  <si>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</si>
  <si>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</si>
  <si>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</si>
  <si>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</si>
  <si>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</si>
  <si>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</si>
  <si>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</si>
  <si>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</si>
  <si>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</si>
  <si>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</si>
  <si>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</si>
  <si>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</si>
  <si>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</si>
  <si>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</si>
  <si>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</si>
  <si>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</si>
  <si>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</si>
  <si>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</si>
  <si>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</si>
  <si>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</si>
  <si>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</si>
  <si>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</si>
  <si>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</si>
  <si>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</si>
  <si>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</si>
  <si>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</si>
  <si>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</si>
  <si>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</si>
  <si>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</si>
  <si>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</si>
  <si>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</si>
  <si>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</si>
  <si>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</si>
  <si>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</si>
  <si>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</si>
  <si>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</si>
  <si>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</si>
  <si>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</si>
  <si>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</si>
  <si>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</si>
  <si>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</si>
  <si>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</si>
  <si>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</si>
  <si>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</si>
  <si>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</si>
  <si>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</si>
  <si>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</si>
  <si>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</si>
  <si>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</si>
  <si>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</si>
  <si>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</si>
  <si>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</si>
  <si>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</si>
  <si>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</si>
  <si>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</si>
  <si>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</si>
  <si>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</si>
  <si>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</si>
  <si>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</si>
  <si>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</si>
  <si>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</si>
  <si>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</si>
  <si>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</si>
  <si>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</si>
  <si>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</si>
  <si>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</si>
  <si>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</si>
  <si>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</si>
  <si>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</si>
  <si>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</si>
  <si>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</si>
  <si>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</si>
  <si>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</si>
  <si>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</si>
  <si>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</si>
  <si>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</si>
  <si>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</si>
  <si>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</si>
  <si>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</si>
  <si>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</si>
  <si>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</si>
  <si>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</si>
  <si>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</si>
  <si>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</si>
  <si>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</si>
  <si>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</si>
  <si>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</si>
  <si>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</si>
  <si>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</si>
  <si>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</si>
  <si>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</si>
  <si>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</si>
  <si>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</si>
  <si>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</si>
  <si>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</si>
  <si>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</si>
  <si>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</si>
  <si>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</si>
  <si>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</si>
  <si>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</si>
  <si>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</si>
  <si>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</si>
  <si>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</si>
  <si>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</si>
  <si>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</si>
  <si>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</si>
  <si>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</si>
  <si>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</si>
  <si>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</si>
  <si>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</si>
  <si>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</si>
  <si>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</si>
  <si>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</si>
  <si>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</si>
  <si>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</si>
  <si>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</si>
  <si>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</si>
  <si>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</si>
  <si>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</si>
  <si>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</si>
  <si>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</si>
  <si>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</si>
  <si>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</si>
  <si>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</si>
  <si>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</si>
  <si>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</si>
  <si>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</si>
  <si>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</si>
  <si>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</si>
  <si>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</si>
  <si>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</si>
  <si>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</si>
  <si>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</si>
  <si>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</si>
  <si>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</si>
  <si>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</si>
  <si>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</si>
  <si>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</si>
  <si>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</si>
  <si>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</si>
  <si>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</si>
  <si>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</si>
  <si>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</si>
  <si>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</si>
  <si>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</si>
  <si>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</si>
  <si>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</si>
  <si>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</si>
  <si>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</si>
  <si>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</si>
  <si>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</si>
  <si>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</si>
  <si>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</si>
  <si>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</si>
  <si>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</si>
  <si>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</si>
  <si>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</si>
  <si>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</si>
  <si>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</si>
  <si>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</si>
  <si>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</si>
  <si>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</si>
  <si>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</si>
  <si>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</si>
  <si>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</si>
  <si>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</si>
  <si>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</si>
  <si>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</si>
  <si>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</si>
  <si>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</si>
  <si>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</si>
  <si>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</si>
  <si>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</si>
  <si>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</si>
  <si>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</si>
  <si>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</si>
  <si>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</si>
  <si>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</si>
  <si>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</si>
  <si>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</si>
  <si>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</si>
  <si>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</si>
  <si>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</si>
  <si>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</si>
  <si>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</si>
  <si>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</si>
  <si>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</si>
  <si>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</si>
  <si>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</si>
  <si>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</si>
  <si>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</si>
  <si>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</si>
  <si>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</si>
  <si>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</si>
  <si>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</si>
  <si>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</si>
  <si>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</si>
  <si>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</si>
  <si>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</si>
  <si>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</si>
  <si>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</si>
  <si>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</si>
  <si>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</si>
  <si>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</si>
  <si>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</si>
  <si>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</si>
  <si>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</si>
  <si>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</si>
  <si>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</si>
  <si>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</si>
  <si>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</si>
  <si>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</si>
  <si>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</si>
  <si>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</si>
  <si>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</si>
  <si>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</si>
  <si>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</si>
  <si>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</si>
  <si>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</si>
  <si>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</si>
  <si>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</si>
  <si>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</si>
  <si>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</si>
  <si>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</si>
  <si>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</si>
  <si>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</si>
  <si>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</si>
  <si>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</si>
  <si>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</si>
  <si>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</si>
  <si>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</si>
  <si>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</si>
  <si>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</si>
  <si>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</si>
  <si>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</si>
  <si>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</si>
  <si>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</si>
  <si>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</si>
  <si>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</si>
  <si>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</si>
  <si>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</si>
  <si>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</si>
  <si>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</si>
  <si>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</si>
  <si>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</si>
  <si>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</si>
  <si>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</si>
  <si>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</si>
  <si>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</si>
  <si>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</si>
  <si>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</si>
  <si>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</si>
  <si>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</si>
  <si>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</si>
  <si>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</si>
  <si>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</si>
  <si>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</si>
  <si>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</si>
  <si>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</si>
  <si>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</si>
  <si>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</si>
  <si>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</si>
  <si>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</si>
  <si>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</si>
  <si>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</si>
  <si>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</si>
  <si>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</si>
  <si>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</si>
  <si>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</si>
  <si>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</si>
  <si>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</si>
  <si>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</si>
  <si>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</si>
  <si>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</si>
  <si>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</si>
  <si>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</si>
  <si>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</si>
  <si>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</si>
  <si>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</si>
  <si>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</si>
  <si>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</si>
  <si>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</si>
  <si>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</si>
  <si>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</si>
  <si>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</si>
  <si>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</si>
  <si>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</si>
  <si>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</si>
  <si>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</si>
  <si>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</si>
  <si>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</si>
  <si>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</si>
  <si>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</si>
  <si>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</si>
  <si>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</si>
  <si>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</si>
  <si>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</si>
  <si>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</si>
  <si>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</si>
  <si>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</si>
  <si>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</si>
  <si>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</si>
  <si>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</si>
  <si>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</si>
  <si>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</si>
  <si>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</si>
  <si>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</si>
  <si>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</si>
  <si>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</si>
  <si>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</si>
  <si>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</si>
  <si>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</si>
  <si>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</si>
  <si>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</si>
  <si>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</si>
  <si>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</si>
  <si>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</si>
  <si>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</si>
  <si>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</si>
  <si>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</si>
  <si>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</si>
  <si>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</si>
  <si>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</si>
  <si>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</si>
  <si>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</si>
  <si>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</si>
  <si>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</si>
  <si>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</si>
  <si>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</si>
  <si>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</si>
  <si>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</si>
  <si>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</si>
  <si>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</si>
  <si>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</si>
  <si>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</si>
  <si>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</si>
  <si>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</si>
  <si>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</si>
  <si>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</si>
  <si>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</si>
  <si>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</si>
  <si>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</si>
  <si>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</si>
  <si>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</si>
  <si>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</si>
  <si>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</si>
  <si>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</si>
  <si>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</si>
  <si>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</si>
  <si>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</si>
  <si>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</si>
  <si>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</si>
  <si>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</si>
  <si>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</si>
  <si>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</si>
  <si>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</si>
  <si>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</si>
  <si>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</si>
  <si>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</si>
  <si>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</si>
  <si>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</si>
  <si>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</si>
  <si>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</si>
  <si>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</si>
  <si>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</si>
  <si>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</si>
  <si>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</si>
  <si>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</si>
  <si>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</si>
  <si>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</si>
  <si>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</si>
  <si>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</si>
  <si>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</si>
  <si>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</si>
  <si>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</si>
  <si>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</si>
  <si>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</si>
  <si>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</si>
  <si>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</si>
  <si>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</si>
  <si>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</si>
  <si>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</si>
  <si>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</si>
  <si>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</si>
  <si>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</si>
  <si>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</si>
  <si>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</si>
  <si>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</si>
  <si>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</si>
  <si>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</si>
  <si>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</si>
  <si>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</si>
  <si>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</si>
  <si>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</si>
  <si>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</si>
  <si>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</si>
  <si>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</si>
  <si>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</si>
  <si>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</si>
  <si>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</si>
  <si>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</si>
  <si>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</si>
  <si>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</si>
  <si>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</si>
  <si>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</si>
  <si>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</si>
  <si>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</si>
  <si>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</si>
  <si>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</si>
  <si>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</si>
  <si>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</si>
  <si>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</si>
  <si>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</si>
  <si>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</si>
  <si>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</si>
  <si>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</si>
  <si>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</si>
  <si>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</si>
  <si>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</si>
  <si>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</si>
  <si>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</si>
  <si>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</si>
  <si>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</si>
  <si>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</si>
  <si>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</si>
  <si>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</si>
  <si>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</si>
  <si>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</si>
  <si>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</si>
  <si>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</si>
  <si>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</si>
  <si>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</si>
  <si>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</si>
  <si>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</si>
  <si>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</si>
  <si>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</si>
  <si>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</si>
  <si>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</si>
  <si>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</si>
  <si>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</si>
  <si>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</si>
  <si>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</si>
  <si>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</si>
  <si>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</si>
  <si>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</si>
  <si>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</si>
  <si>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</si>
  <si>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</si>
  <si>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</si>
  <si>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</si>
  <si>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</si>
  <si>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</si>
  <si>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</si>
  <si>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</si>
  <si>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</si>
  <si>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</si>
  <si>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</si>
  <si>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</si>
  <si>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</si>
  <si>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</si>
  <si>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</si>
  <si>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</si>
  <si>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</si>
  <si>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</si>
  <si>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</si>
  <si>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</si>
  <si>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</si>
  <si>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</si>
  <si>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</si>
  <si>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</si>
  <si>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</si>
  <si>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</si>
  <si>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</si>
  <si>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</si>
  <si>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</si>
  <si>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</si>
  <si>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</si>
  <si>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</si>
  <si>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</si>
  <si>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</si>
  <si>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</si>
  <si>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</si>
  <si>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</si>
  <si>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</si>
  <si>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</si>
  <si>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</si>
  <si>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</si>
  <si>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</si>
  <si>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</si>
  <si>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</si>
  <si>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</si>
  <si>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</si>
  <si>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</si>
  <si>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</si>
  <si>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</si>
  <si>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</si>
  <si>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</si>
  <si>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</si>
  <si>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</si>
  <si>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</si>
  <si>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</si>
  <si>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</si>
  <si>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</si>
  <si>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</si>
  <si>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</si>
  <si>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</si>
  <si>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</si>
  <si>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</si>
  <si>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</si>
  <si>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</si>
  <si>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</si>
  <si>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</si>
  <si>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</si>
  <si>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</si>
  <si>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</si>
  <si>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</si>
  <si>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</si>
  <si>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</si>
  <si>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</si>
  <si>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</si>
  <si>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</si>
  <si>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</si>
  <si>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</si>
  <si>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</si>
  <si>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</si>
  <si>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</si>
  <si>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</si>
  <si>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</si>
  <si>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</si>
  <si>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</si>
  <si>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</si>
  <si>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</si>
  <si>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</si>
  <si>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</si>
  <si>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</si>
  <si>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</si>
  <si>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</si>
  <si>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</si>
  <si>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</si>
  <si>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</si>
  <si>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</si>
  <si>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</si>
  <si>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</si>
  <si>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</si>
  <si>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</si>
  <si>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</si>
  <si>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</si>
  <si>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</si>
  <si>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</si>
  <si>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</si>
  <si>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</si>
  <si>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</si>
  <si>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</si>
  <si>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</si>
  <si>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</si>
  <si>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</si>
  <si>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</si>
  <si>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</si>
  <si>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</si>
  <si>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</si>
  <si>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</si>
  <si>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</si>
  <si>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</si>
  <si>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</si>
  <si>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</si>
  <si>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</si>
  <si>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</si>
  <si>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</si>
  <si>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</si>
  <si>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</si>
  <si>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</si>
  <si>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</si>
  <si>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</si>
  <si>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</si>
  <si>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</si>
  <si>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</si>
  <si>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</si>
  <si>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</si>
  <si>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</si>
  <si>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</si>
  <si>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</si>
  <si>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</si>
  <si>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</si>
  <si>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</si>
  <si>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</si>
  <si>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</si>
  <si>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</si>
  <si>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</si>
  <si>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</si>
  <si>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</si>
  <si>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</si>
  <si>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</si>
  <si>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</si>
  <si>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</si>
  <si>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</si>
  <si>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</si>
  <si>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</si>
  <si>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</si>
  <si>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</si>
  <si>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</si>
  <si>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</si>
  <si>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</si>
  <si>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</si>
  <si>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</si>
  <si>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</si>
  <si>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</si>
  <si>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</si>
  <si>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</si>
  <si>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</si>
  <si>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</si>
  <si>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</si>
  <si>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</si>
  <si>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</si>
  <si>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</si>
  <si>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</si>
  <si>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</si>
  <si>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</si>
  <si>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</si>
  <si>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</si>
  <si>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</si>
  <si>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</si>
  <si>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</si>
  <si>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</si>
  <si>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</si>
  <si>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</si>
  <si>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</si>
  <si>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</si>
  <si>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</si>
  <si>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</si>
  <si>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</si>
  <si>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</si>
  <si>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</si>
  <si>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</si>
  <si>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</si>
  <si>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</si>
  <si>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</si>
  <si>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</si>
  <si>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</si>
  <si>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</si>
  <si>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</si>
  <si>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</si>
  <si>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</si>
  <si>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</si>
  <si>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</si>
  <si>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</si>
  <si>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</si>
  <si>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</si>
  <si>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</si>
  <si>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</si>
  <si>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</si>
  <si>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</si>
  <si>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</si>
  <si>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</si>
  <si>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</si>
  <si>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</si>
  <si>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</si>
  <si>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</si>
  <si>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</si>
  <si>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</si>
  <si>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</si>
  <si>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</si>
  <si>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</si>
  <si>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</si>
  <si>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</si>
  <si>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</si>
  <si>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</si>
  <si>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</si>
  <si>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</si>
  <si>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</si>
  <si>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</si>
  <si>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</si>
  <si>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</si>
  <si>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</si>
  <si>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</si>
  <si>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</si>
  <si>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</si>
  <si>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</si>
  <si>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</si>
  <si>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</si>
  <si>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</si>
  <si>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</si>
  <si>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</si>
  <si>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</si>
  <si>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</si>
  <si>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</si>
  <si>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</si>
  <si>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</si>
  <si>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</si>
  <si>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</si>
  <si>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</si>
  <si>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</si>
  <si>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</si>
  <si>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</si>
  <si>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</si>
  <si>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</si>
  <si>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</si>
  <si>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</si>
  <si>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</si>
  <si>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</si>
  <si>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</si>
  <si>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</si>
  <si>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</si>
  <si>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</si>
  <si>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</si>
  <si>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</si>
  <si>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</si>
  <si>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</si>
  <si>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</si>
  <si>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</si>
  <si>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</si>
  <si>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</si>
  <si>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</si>
  <si>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</si>
  <si>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</si>
  <si>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</si>
  <si>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</si>
  <si>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</si>
  <si>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</si>
  <si>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</si>
  <si>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</si>
  <si>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</si>
  <si>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</si>
  <si>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</si>
  <si>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</si>
  <si>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</si>
  <si>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</si>
  <si>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</si>
  <si>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</si>
  <si>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</si>
  <si>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</si>
  <si>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</si>
  <si>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</si>
  <si>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</si>
  <si>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</si>
  <si>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</si>
  <si>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</si>
  <si>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</si>
  <si>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</si>
  <si>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</si>
  <si>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</si>
  <si>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</si>
  <si>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</si>
  <si>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</si>
  <si>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</si>
  <si>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</si>
  <si>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</si>
  <si>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</si>
  <si>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</si>
  <si>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</si>
  <si>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</si>
  <si>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</si>
  <si>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</si>
  <si>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</si>
  <si>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</si>
  <si>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</si>
  <si>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</si>
  <si>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</si>
  <si>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</si>
  <si>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</si>
  <si>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</si>
  <si>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</si>
  <si>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</si>
  <si>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</si>
  <si>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</si>
  <si>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</si>
  <si>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</si>
  <si>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</si>
  <si>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</si>
  <si>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</si>
  <si>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</si>
  <si>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</si>
  <si>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</si>
  <si>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</si>
  <si>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</si>
  <si>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</si>
  <si>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</si>
  <si>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</si>
  <si>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</si>
  <si>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</si>
  <si>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</si>
  <si>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</si>
  <si>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</si>
  <si>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</si>
  <si>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</si>
  <si>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</si>
  <si>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</si>
  <si>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</si>
  <si>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</si>
  <si>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</si>
  <si>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</si>
  <si>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</si>
  <si>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</si>
  <si>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</si>
  <si>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</si>
  <si>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</si>
  <si>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</si>
  <si>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</si>
  <si>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</si>
  <si>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</si>
  <si>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</si>
  <si>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</si>
  <si>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</si>
  <si>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</si>
  <si>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</si>
  <si>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</si>
  <si>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</si>
  <si>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</si>
  <si>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</si>
  <si>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</si>
  <si>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</si>
  <si>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</si>
  <si>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</si>
  <si>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</si>
  <si>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</si>
  <si>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</si>
  <si>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</si>
  <si>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</si>
  <si>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</si>
  <si>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</si>
  <si>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</si>
  <si>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</si>
  <si>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</si>
  <si>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</si>
  <si>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</si>
  <si>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</si>
  <si>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</si>
  <si>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</si>
  <si>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</si>
  <si>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</si>
  <si>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</si>
  <si>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</si>
  <si>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</si>
  <si>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</si>
  <si>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</si>
  <si>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</si>
  <si>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</si>
  <si>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</si>
  <si>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</si>
  <si>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</si>
  <si>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</si>
  <si>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</si>
  <si>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</si>
  <si>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</si>
  <si>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</si>
  <si>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</si>
  <si>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</si>
  <si>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</si>
  <si>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</si>
  <si>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</si>
  <si>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</si>
  <si>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</si>
  <si>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</si>
  <si>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</si>
  <si>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</si>
  <si>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</si>
  <si>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</si>
  <si>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</si>
  <si>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</si>
  <si>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</si>
  <si>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</si>
  <si>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</si>
  <si>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</si>
  <si>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</si>
  <si>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</si>
  <si>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</si>
  <si>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</si>
  <si>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</si>
  <si>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</si>
  <si>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</si>
  <si>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</si>
  <si>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</si>
  <si>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</si>
  <si>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</si>
  <si>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</si>
  <si>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</si>
  <si>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</si>
  <si>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</si>
  <si>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</si>
  <si>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</si>
  <si>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</si>
  <si>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</si>
  <si>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</si>
  <si>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</si>
  <si>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</si>
  <si>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</si>
  <si>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</si>
  <si>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</si>
  <si>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</si>
  <si>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</si>
  <si>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</si>
  <si>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</si>
  <si>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</si>
  <si>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</si>
  <si>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</si>
  <si>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</si>
  <si>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</si>
  <si>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</si>
  <si>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</si>
  <si>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</si>
  <si>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</si>
  <si>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</si>
  <si>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</si>
  <si>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</si>
  <si>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</si>
  <si>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</si>
  <si>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</si>
  <si>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</si>
  <si>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</si>
  <si>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</si>
  <si>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</si>
  <si>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</si>
  <si>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</si>
  <si>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</si>
  <si>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</si>
  <si>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</si>
  <si>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</si>
  <si>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</si>
  <si>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</si>
  <si>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</si>
  <si>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</si>
  <si>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</si>
  <si>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</si>
  <si>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</si>
  <si>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</si>
  <si>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</si>
  <si>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</si>
  <si>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</si>
  <si>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</si>
  <si>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</si>
  <si>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</si>
  <si>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</si>
  <si>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</si>
  <si>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</si>
  <si>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</si>
  <si>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</si>
  <si>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</si>
  <si>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</si>
  <si>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</si>
  <si>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</si>
  <si>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</si>
  <si>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</si>
  <si>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</si>
  <si>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</si>
  <si>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</si>
  <si>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</si>
  <si>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</si>
  <si>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</si>
  <si>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</si>
  <si>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</si>
  <si>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</si>
  <si>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</si>
  <si>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</si>
  <si>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</si>
  <si>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</si>
  <si>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</si>
  <si>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</si>
  <si>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</si>
  <si>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</si>
  <si>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</si>
  <si>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</si>
  <si>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</si>
  <si>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</si>
  <si>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</si>
  <si>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</si>
  <si>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</si>
  <si>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</si>
  <si>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</si>
  <si>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</si>
  <si>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</si>
  <si>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</si>
  <si>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</si>
  <si>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</si>
  <si>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</si>
  <si>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</si>
  <si>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</si>
  <si>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</si>
  <si>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</si>
  <si>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</si>
  <si>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</si>
  <si>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</si>
  <si>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</si>
  <si>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</si>
  <si>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</si>
  <si>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</si>
  <si>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</si>
  <si>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</si>
  <si>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</si>
  <si>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</si>
  <si>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</si>
  <si>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</si>
  <si>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</si>
  <si>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</si>
  <si>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</si>
  <si>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</si>
  <si>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</si>
  <si>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</si>
  <si>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</si>
  <si>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</si>
  <si>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</si>
  <si>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</si>
  <si>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</si>
  <si>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</si>
  <si>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</si>
  <si>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</si>
  <si>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</si>
  <si>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</si>
  <si>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</si>
  <si>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</si>
  <si>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</si>
  <si>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</si>
  <si>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</si>
  <si>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</si>
  <si>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</si>
  <si>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</si>
  <si>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</si>
  <si>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</si>
  <si>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</si>
  <si>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</si>
  <si>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</si>
  <si>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</si>
  <si>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</si>
  <si>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</si>
  <si>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</si>
  <si>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</si>
  <si>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</si>
  <si>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</si>
  <si>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</si>
  <si>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</si>
  <si>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</si>
  <si>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</si>
  <si>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</si>
  <si>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</si>
  <si>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</si>
  <si>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</si>
  <si>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</si>
  <si>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</si>
  <si>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</si>
  <si>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</si>
  <si>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</si>
  <si>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</si>
  <si>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</si>
  <si>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</si>
  <si>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</si>
  <si>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</si>
  <si>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</si>
  <si>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</si>
  <si>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</si>
  <si>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</si>
  <si>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</si>
  <si>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</si>
  <si>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</si>
  <si>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</si>
  <si>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</si>
  <si>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</si>
  <si>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</si>
  <si>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</si>
  <si>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</si>
  <si>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</si>
  <si>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</si>
  <si>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</si>
  <si>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</si>
  <si>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</si>
  <si>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</si>
  <si>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</si>
  <si>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</si>
  <si>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</si>
  <si>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</si>
  <si>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</si>
  <si>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</si>
  <si>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</si>
  <si>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</si>
  <si>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</si>
  <si>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</si>
  <si>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</si>
  <si>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</si>
  <si>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</si>
  <si>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</si>
  <si>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</si>
  <si>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</si>
  <si>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</si>
  <si>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</si>
  <si>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</si>
  <si>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</si>
  <si>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</si>
  <si>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</si>
  <si>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</si>
  <si>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</si>
  <si>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</si>
  <si>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</si>
  <si>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</si>
  <si>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</si>
  <si>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</si>
  <si>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</si>
  <si>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</si>
  <si>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</si>
  <si>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</si>
  <si>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</si>
  <si>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</si>
  <si>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</si>
  <si>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</si>
  <si>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</si>
  <si>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</si>
  <si>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</si>
  <si>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</si>
  <si>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</si>
  <si>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</si>
  <si>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</si>
  <si>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</si>
  <si>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</si>
  <si>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</si>
  <si>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</si>
  <si>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</si>
  <si>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</si>
  <si>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</si>
  <si>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</si>
  <si>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</si>
  <si>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</si>
  <si>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</si>
  <si>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</si>
  <si>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</si>
  <si>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</si>
  <si>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</si>
  <si>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</si>
  <si>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</si>
  <si>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</si>
  <si>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</si>
  <si>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</si>
  <si>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</si>
  <si>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</si>
  <si>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</si>
  <si>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</si>
  <si>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</si>
  <si>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</si>
  <si>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</si>
  <si>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</si>
  <si>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</si>
  <si>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</si>
  <si>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</si>
  <si>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</si>
  <si>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</si>
  <si>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</si>
  <si>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</si>
  <si>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</si>
  <si>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</si>
  <si>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</si>
  <si>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</si>
  <si>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</si>
  <si>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</si>
  <si>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</si>
  <si>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</si>
  <si>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</si>
  <si>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</si>
  <si>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</si>
  <si>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</si>
  <si>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</si>
  <si>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</si>
  <si>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</si>
  <si>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</si>
  <si>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</si>
  <si>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</si>
  <si>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</si>
  <si>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</si>
  <si>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</si>
  <si>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</si>
  <si>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</si>
  <si>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</si>
  <si>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</si>
  <si>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</si>
  <si>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</si>
  <si>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</si>
  <si>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</si>
  <si>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</si>
  <si>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</si>
  <si>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</si>
  <si>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</si>
  <si>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</si>
  <si>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</si>
  <si>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</si>
  <si>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</si>
  <si>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</si>
  <si>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</si>
  <si>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</si>
  <si>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</si>
  <si>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</si>
  <si>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</si>
  <si>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</si>
  <si>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</si>
  <si>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</si>
  <si>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</si>
  <si>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</si>
  <si>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</si>
  <si>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</si>
  <si>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</si>
  <si>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</si>
  <si>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</si>
  <si>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</si>
  <si>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</si>
  <si>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</si>
  <si>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</si>
  <si>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</si>
  <si>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</si>
  <si>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</si>
  <si>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</si>
  <si>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</si>
  <si>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</si>
  <si>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</si>
  <si>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</si>
  <si>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</si>
  <si>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</si>
  <si>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</si>
  <si>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</si>
  <si>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</si>
  <si>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</si>
  <si>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</si>
  <si>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</si>
  <si>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</si>
  <si>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</si>
  <si>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</si>
  <si>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</si>
  <si>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</si>
  <si>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</si>
  <si>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</si>
  <si>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</si>
  <si>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</si>
  <si>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</si>
  <si>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</si>
  <si>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</si>
  <si>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</si>
  <si>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</si>
  <si>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</si>
  <si>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</si>
  <si>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</si>
  <si>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</si>
  <si>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</si>
  <si>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</si>
  <si>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</si>
  <si>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</si>
  <si>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</si>
  <si>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</si>
  <si>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</si>
  <si>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</si>
  <si>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</si>
  <si>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</si>
  <si>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</si>
  <si>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</si>
  <si>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</si>
  <si>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</si>
  <si>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</si>
  <si>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</si>
  <si>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</si>
  <si>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</si>
  <si>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</si>
  <si>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</si>
  <si>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</si>
  <si>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</si>
  <si>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</si>
  <si>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</si>
  <si>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</si>
  <si>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</si>
  <si>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</si>
  <si>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</si>
  <si>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</si>
  <si>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</si>
  <si>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</si>
  <si>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</si>
  <si>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</si>
  <si>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</si>
  <si>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</si>
  <si>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</si>
  <si>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</si>
  <si>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</si>
  <si>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</si>
  <si>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</si>
  <si>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</si>
  <si>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</si>
  <si>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</si>
  <si>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</si>
  <si>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</si>
  <si>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</si>
  <si>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</si>
  <si>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</si>
  <si>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</si>
  <si>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</si>
  <si>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</si>
  <si>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</si>
  <si>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</si>
  <si>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</si>
  <si>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</si>
  <si>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</si>
  <si>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</si>
  <si>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</si>
  <si>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</si>
  <si>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</si>
  <si>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</si>
  <si>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</si>
  <si>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</si>
  <si>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</si>
  <si>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</si>
  <si>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</si>
  <si>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</si>
  <si>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</si>
  <si>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</si>
  <si>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</si>
  <si>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</si>
  <si>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</si>
  <si>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</si>
  <si>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</si>
  <si>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</si>
  <si>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</si>
  <si>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</si>
  <si>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</si>
  <si>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</si>
  <si>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</si>
  <si>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</si>
  <si>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</si>
  <si>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</si>
  <si>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</si>
  <si>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</si>
  <si>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</si>
  <si>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</si>
  <si>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</si>
  <si>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</si>
  <si>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</si>
  <si>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</si>
  <si>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</si>
  <si>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</si>
  <si>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</si>
  <si>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</si>
  <si>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</si>
  <si>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</si>
  <si>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</si>
  <si>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</si>
  <si>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</si>
  <si>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</si>
  <si>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</si>
  <si>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</si>
  <si>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</si>
  <si>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</si>
  <si>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</si>
  <si>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</si>
  <si>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</si>
  <si>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</si>
  <si>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</si>
  <si>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</si>
  <si>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</si>
  <si>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</si>
  <si>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</si>
  <si>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</si>
  <si>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</si>
  <si>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</si>
  <si>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</si>
  <si>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</si>
  <si>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</si>
  <si>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</si>
  <si>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</si>
  <si>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</si>
  <si>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</si>
  <si>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</si>
  <si>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</si>
  <si>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</si>
  <si>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</si>
  <si>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</si>
  <si>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</si>
  <si>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</si>
  <si>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</si>
  <si>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</si>
  <si>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</si>
  <si>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</si>
  <si>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</si>
  <si>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</si>
  <si>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</si>
  <si>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</si>
  <si>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</si>
  <si>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</si>
  <si>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</si>
  <si>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</si>
  <si>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</si>
  <si>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</si>
  <si>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</si>
  <si>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</si>
  <si>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</si>
  <si>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</si>
  <si>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</si>
  <si>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</si>
  <si>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</si>
  <si>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</si>
  <si>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</si>
  <si>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</si>
  <si>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</si>
  <si>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</si>
  <si>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</si>
  <si>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</si>
  <si>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</si>
  <si>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</si>
  <si>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</si>
  <si>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</si>
  <si>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</si>
  <si>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</si>
  <si>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</si>
  <si>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</si>
  <si>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</si>
  <si>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</si>
  <si>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</si>
  <si>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</si>
  <si>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</si>
  <si>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</si>
  <si>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</si>
  <si>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</si>
  <si>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</si>
  <si>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</si>
  <si>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</si>
  <si>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</si>
  <si>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</si>
  <si>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</si>
  <si>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</si>
  <si>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</si>
  <si>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</si>
  <si>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</si>
  <si>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</si>
  <si>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</si>
  <si>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</si>
  <si>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</si>
  <si>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</si>
  <si>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</si>
  <si>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</si>
  <si>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</si>
  <si>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</si>
  <si>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</si>
  <si>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</si>
  <si>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</si>
  <si>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</si>
  <si>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</si>
  <si>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</si>
  <si>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</si>
  <si>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</si>
  <si>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</si>
  <si>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</si>
  <si>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</si>
  <si>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</si>
  <si>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</si>
  <si>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</si>
  <si>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</si>
  <si>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</si>
  <si>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</si>
  <si>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</si>
  <si>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</si>
  <si>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</si>
  <si>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</si>
  <si>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</si>
  <si>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</si>
  <si>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</si>
  <si>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</si>
  <si>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</si>
  <si>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</si>
  <si>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</si>
  <si>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</si>
  <si>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</si>
  <si>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</si>
  <si>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</si>
  <si>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</si>
  <si>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</si>
  <si>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</si>
  <si>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</si>
  <si>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</si>
  <si>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</si>
  <si>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</si>
  <si>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</si>
  <si>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</si>
  <si>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</si>
  <si>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</si>
  <si>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</si>
  <si>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</si>
  <si>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</si>
  <si>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</si>
  <si>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</si>
  <si>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</si>
  <si>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</si>
  <si>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</si>
  <si>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</si>
  <si>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</si>
  <si>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</si>
  <si>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</si>
  <si>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</si>
  <si>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</si>
  <si>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</si>
  <si>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</si>
  <si>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</si>
  <si>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</si>
  <si>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</si>
  <si>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</si>
  <si>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</si>
  <si>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</si>
  <si>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</si>
  <si>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</si>
  <si>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</si>
  <si>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</si>
  <si>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</si>
  <si>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</si>
  <si>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</si>
  <si>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</si>
  <si>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</si>
  <si>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</si>
  <si>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</si>
  <si>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</si>
  <si>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</si>
  <si>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</si>
  <si>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</si>
  <si>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</si>
  <si>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</si>
  <si>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</si>
  <si>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</si>
  <si>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</si>
  <si>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</si>
  <si>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</si>
  <si>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</si>
  <si>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</si>
  <si>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</si>
  <si>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</si>
  <si>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</si>
  <si>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</si>
  <si>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</si>
  <si>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</si>
  <si>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</si>
  <si>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</si>
  <si>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</si>
  <si>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</si>
  <si>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</si>
  <si>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</si>
  <si>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</si>
  <si>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</si>
  <si>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</si>
  <si>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</si>
  <si>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</si>
  <si>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</si>
  <si>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</si>
  <si>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</si>
  <si>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</si>
  <si>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</si>
  <si>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</si>
  <si>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</si>
  <si>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</si>
  <si>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</si>
  <si>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</si>
  <si>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</si>
  <si>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</si>
  <si>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</si>
  <si>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</si>
  <si>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</si>
  <si>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</si>
  <si>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</si>
  <si>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</si>
  <si>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</si>
  <si>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</si>
  <si>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</si>
  <si>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</si>
  <si>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</si>
  <si>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</si>
  <si>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</si>
  <si>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</si>
  <si>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</si>
  <si>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</si>
  <si>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</si>
  <si>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</si>
  <si>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</si>
  <si>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</si>
  <si>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</si>
  <si>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</si>
  <si>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</si>
  <si>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</si>
  <si>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</si>
  <si>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</si>
  <si>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</si>
  <si>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</si>
  <si>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</si>
  <si>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</si>
  <si>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</si>
  <si>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</si>
  <si>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</si>
  <si>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</si>
  <si>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</si>
  <si>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</si>
  <si>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</si>
  <si>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</si>
  <si>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</si>
  <si>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</si>
  <si>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</si>
  <si>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</si>
  <si>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</si>
  <si>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</si>
  <si>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</si>
  <si>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</si>
  <si>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</si>
  <si>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</si>
  <si>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</si>
  <si>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</si>
  <si>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</si>
  <si>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</si>
  <si>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</si>
  <si>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</si>
  <si>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</si>
  <si>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</si>
  <si>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</si>
  <si>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</si>
  <si>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</si>
  <si>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</si>
  <si>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</si>
  <si>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</si>
  <si>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</si>
  <si>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</si>
  <si>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</si>
  <si>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</si>
  <si>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</si>
  <si>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</si>
  <si>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</si>
  <si>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</si>
  <si>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</si>
  <si>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</si>
  <si>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</si>
  <si>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</si>
  <si>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</si>
  <si>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</si>
  <si>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</si>
  <si>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</si>
  <si>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</si>
  <si>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</si>
  <si>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</si>
  <si>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</si>
  <si>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</si>
  <si>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</si>
  <si>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</si>
  <si>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</si>
  <si>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</si>
  <si>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</si>
  <si>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</si>
  <si>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</si>
  <si>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</si>
  <si>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</si>
  <si>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</si>
  <si>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</si>
  <si>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</si>
  <si>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</si>
  <si>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</si>
  <si>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</si>
  <si>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</si>
  <si>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</si>
  <si>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</si>
  <si>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</si>
  <si>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</si>
  <si>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</si>
  <si>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</si>
  <si>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</si>
  <si>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</si>
  <si>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</si>
  <si>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</si>
  <si>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</si>
  <si>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</si>
  <si>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</si>
  <si>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</si>
  <si>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</si>
  <si>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</si>
  <si>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</si>
  <si>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</si>
  <si>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</si>
  <si>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</si>
  <si>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</si>
  <si>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</si>
  <si>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</si>
  <si>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</si>
  <si>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</si>
  <si>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</si>
  <si>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</si>
  <si>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</si>
  <si>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</si>
  <si>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</si>
  <si>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</si>
  <si>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</si>
  <si>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</si>
  <si>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</si>
  <si>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</si>
  <si>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</si>
  <si>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</si>
  <si>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</si>
  <si>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</si>
  <si>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</si>
  <si>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</si>
  <si>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</si>
  <si>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</si>
  <si>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</si>
  <si>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</si>
  <si>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</si>
  <si>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</si>
  <si>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</si>
  <si>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</si>
  <si>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</si>
  <si>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</si>
  <si>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</si>
  <si>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</si>
  <si>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</si>
  <si>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</si>
  <si>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</si>
  <si>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</si>
  <si>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</si>
  <si>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</si>
  <si>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</si>
  <si>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</si>
  <si>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</si>
  <si>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</si>
  <si>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</si>
  <si>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</si>
  <si>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</si>
  <si>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</si>
  <si>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</si>
  <si>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</si>
  <si>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</si>
  <si>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</si>
  <si>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</si>
  <si>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</si>
  <si>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</si>
  <si>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</si>
  <si>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</si>
  <si>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</si>
  <si>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</si>
  <si>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</si>
  <si>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</si>
  <si>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</si>
  <si>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</si>
  <si>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</si>
  <si>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</si>
  <si>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</si>
  <si>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</si>
  <si>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</si>
  <si>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</si>
  <si>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</si>
  <si>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</si>
  <si>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</si>
  <si>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</si>
  <si>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</si>
  <si>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</si>
  <si>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</si>
  <si>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</si>
  <si>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</si>
  <si>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</si>
  <si>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</si>
  <si>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</si>
  <si>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</si>
  <si>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</si>
  <si>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</si>
  <si>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</si>
  <si>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</si>
  <si>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</si>
  <si>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</si>
  <si>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</si>
  <si>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</si>
  <si>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</si>
  <si>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</si>
  <si>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</si>
  <si>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</si>
  <si>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</si>
  <si>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</si>
  <si>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</si>
  <si>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</si>
  <si>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</si>
  <si>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</si>
  <si>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</si>
  <si>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</si>
  <si>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</si>
  <si>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</si>
  <si>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</si>
  <si>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</si>
  <si>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</si>
  <si>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</si>
  <si>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</si>
  <si>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</si>
  <si>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</si>
  <si>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</si>
  <si>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</si>
  <si>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</si>
  <si>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</si>
  <si>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</si>
  <si>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</si>
  <si>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</si>
  <si>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</si>
  <si>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</si>
  <si>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</si>
  <si>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</si>
  <si>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</si>
  <si>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</si>
  <si>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</si>
  <si>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</si>
  <si>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</si>
  <si>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</si>
  <si>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</si>
  <si>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</si>
  <si>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</si>
  <si>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</si>
  <si>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</si>
  <si>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</si>
  <si>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</si>
  <si>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</si>
  <si>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</si>
  <si>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</si>
  <si>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</si>
  <si>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</si>
  <si>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</si>
  <si>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</si>
  <si>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</si>
  <si>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</si>
  <si>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</si>
  <si>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</si>
  <si>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</si>
  <si>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</si>
  <si>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</si>
  <si>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</si>
  <si>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</si>
  <si>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</si>
  <si>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</si>
  <si>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</si>
  <si>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</si>
  <si>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</si>
  <si>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</si>
  <si>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</si>
  <si>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</si>
  <si>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</si>
  <si>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</si>
  <si>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</si>
  <si>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</si>
  <si>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</si>
  <si>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</si>
  <si>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</si>
  <si>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</si>
  <si>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</si>
  <si>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</si>
  <si>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</si>
  <si>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</si>
  <si>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</si>
  <si>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</si>
  <si>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</si>
  <si>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</si>
  <si>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</si>
  <si>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</si>
  <si>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</si>
  <si>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</si>
  <si>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</si>
  <si>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</si>
  <si>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</si>
  <si>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</si>
  <si>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</si>
  <si>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</si>
  <si>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</si>
  <si>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</si>
  <si>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</si>
  <si>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</si>
  <si>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</si>
  <si>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</si>
  <si>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</si>
  <si>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</si>
  <si>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</si>
  <si>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</si>
  <si>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</si>
  <si>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</si>
  <si>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</si>
  <si>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</si>
  <si>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</si>
  <si>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</si>
  <si>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</si>
  <si>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</si>
  <si>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</si>
  <si>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</si>
  <si>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</si>
  <si>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</si>
  <si>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</si>
  <si>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</si>
  <si>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</si>
  <si>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</si>
  <si>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</si>
  <si>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</si>
  <si>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</si>
  <si>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</si>
  <si>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</si>
  <si>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</si>
  <si>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</si>
  <si>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</si>
  <si>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</si>
  <si>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</si>
  <si>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</si>
  <si>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</si>
  <si>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</si>
  <si>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</si>
  <si>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</si>
  <si>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</si>
  <si>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</si>
  <si>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</si>
  <si>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</si>
  <si>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</si>
  <si>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</si>
  <si>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</si>
  <si>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</si>
  <si>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</si>
  <si>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</si>
  <si>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</si>
  <si>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</si>
  <si>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</si>
  <si>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</si>
  <si>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</si>
  <si>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</si>
  <si>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</si>
  <si>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</si>
  <si>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</si>
  <si>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</si>
  <si>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</si>
  <si>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</si>
  <si>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</si>
  <si>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</si>
  <si>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</si>
  <si>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</si>
  <si>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</si>
  <si>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</si>
  <si>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</si>
  <si>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</si>
  <si>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</si>
  <si>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</si>
  <si>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</si>
  <si>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</si>
  <si>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</si>
  <si>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</si>
  <si>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</si>
  <si>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</si>
  <si>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</si>
  <si>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</si>
  <si>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</si>
  <si>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</si>
  <si>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</si>
  <si>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</si>
  <si>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</si>
  <si>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</si>
  <si>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</si>
  <si>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</si>
  <si>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</si>
  <si>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</si>
  <si>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</si>
  <si>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</si>
  <si>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</si>
  <si>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</si>
  <si>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</si>
  <si>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</si>
  <si>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</si>
  <si>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</si>
  <si>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</si>
  <si>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</si>
  <si>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</si>
  <si>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</si>
  <si>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</si>
  <si>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</si>
  <si>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</si>
  <si>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</si>
  <si>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</si>
  <si>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</si>
  <si>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</si>
  <si>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</si>
  <si>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</si>
  <si>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</si>
  <si>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</si>
  <si>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</si>
  <si>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</si>
  <si>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</si>
  <si>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</si>
  <si>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</si>
  <si>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</si>
  <si>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</si>
  <si>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</si>
  <si>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</si>
  <si>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</si>
  <si>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</si>
  <si>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</si>
  <si>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</si>
  <si>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</si>
  <si>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</si>
  <si>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</si>
  <si>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</si>
  <si>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</si>
  <si>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</si>
  <si>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</si>
  <si>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</si>
  <si>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</si>
  <si>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</si>
  <si>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</si>
  <si>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</si>
  <si>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</si>
  <si>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</si>
  <si>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</si>
  <si>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</si>
  <si>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</si>
  <si>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</si>
  <si>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</si>
  <si>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</si>
  <si>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</si>
  <si>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</si>
  <si>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</si>
  <si>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</si>
  <si>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</si>
  <si>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</si>
  <si>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</si>
  <si>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</si>
  <si>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</si>
  <si>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</si>
  <si>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</si>
  <si>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</si>
  <si>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</si>
  <si>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</si>
  <si>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</si>
  <si>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</si>
  <si>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</si>
  <si>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</si>
  <si>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</si>
  <si>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</si>
  <si>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</si>
  <si>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</si>
  <si>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</si>
  <si>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</si>
  <si>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</si>
  <si>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</si>
  <si>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</si>
  <si>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</si>
  <si>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</si>
  <si>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</si>
  <si>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</si>
  <si>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</si>
  <si>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</si>
  <si>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</si>
  <si>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</si>
  <si>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</si>
  <si>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</si>
  <si>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</si>
  <si>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</si>
  <si>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</si>
  <si>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</si>
  <si>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</si>
  <si>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</si>
  <si>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</si>
  <si>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</si>
  <si>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</si>
  <si>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</si>
  <si>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</si>
  <si>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</si>
  <si>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</si>
  <si>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</si>
  <si>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</si>
  <si>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</si>
  <si>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</si>
  <si>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</si>
  <si>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</si>
  <si>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</si>
  <si>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</si>
  <si>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</si>
  <si>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</si>
  <si>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</si>
  <si>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</si>
  <si>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</si>
  <si>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</si>
  <si>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</si>
  <si>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</si>
  <si>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</si>
  <si>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</si>
  <si>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</si>
  <si>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</si>
  <si>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</si>
  <si>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</si>
  <si>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</si>
  <si>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</si>
  <si>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</si>
  <si>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</si>
  <si>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</si>
  <si>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</si>
  <si>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</si>
  <si>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</si>
  <si>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</si>
  <si>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</si>
  <si>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</si>
  <si>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</si>
  <si>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</si>
  <si>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</si>
  <si>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</si>
  <si>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</si>
  <si>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</si>
  <si>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</si>
  <si>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</si>
  <si>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</si>
  <si>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</si>
  <si>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</si>
  <si>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</si>
  <si>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</si>
  <si>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</si>
  <si>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</si>
  <si>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</si>
  <si>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</si>
  <si>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</si>
  <si>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</si>
  <si>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</si>
  <si>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</si>
  <si>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</si>
  <si>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</si>
  <si>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</si>
  <si>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</si>
  <si>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</si>
  <si>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</si>
  <si>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</si>
  <si>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</si>
  <si>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</si>
  <si>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</si>
  <si>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</si>
  <si>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</si>
  <si>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</si>
  <si>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</si>
  <si>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</si>
  <si>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</si>
  <si>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</si>
  <si>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</si>
  <si>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</si>
  <si>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</si>
  <si>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</si>
  <si>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</si>
  <si>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</si>
  <si>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</si>
  <si>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</si>
  <si>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</si>
  <si>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</si>
  <si>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</si>
  <si>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</si>
  <si>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</si>
  <si>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</si>
  <si>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</si>
  <si>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</si>
  <si>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</si>
  <si>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</si>
  <si>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</si>
  <si>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</si>
  <si>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</si>
  <si>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</si>
  <si>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</si>
  <si>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</si>
  <si>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</si>
  <si>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</si>
  <si>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</si>
  <si>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</si>
  <si>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</si>
  <si>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</si>
  <si>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</si>
  <si>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</si>
  <si>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</si>
  <si>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</si>
  <si>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</si>
  <si>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</si>
  <si>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</si>
  <si>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</si>
  <si>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</si>
  <si>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</si>
  <si>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</si>
  <si>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</si>
  <si>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</si>
  <si>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</si>
  <si>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</si>
  <si>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</si>
  <si>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</si>
  <si>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</si>
  <si>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</si>
  <si>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</si>
  <si>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</si>
  <si>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</si>
  <si>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</si>
  <si>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</si>
  <si>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</si>
  <si>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</si>
  <si>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</si>
  <si>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</si>
  <si>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</si>
  <si>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</si>
  <si>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</si>
  <si>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</si>
  <si>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</si>
  <si>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</si>
  <si>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</si>
  <si>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</si>
  <si>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</si>
  <si>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</si>
  <si>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</si>
  <si>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</si>
  <si>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</si>
  <si>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</si>
  <si>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</si>
  <si>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</si>
  <si>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</si>
  <si>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</si>
  <si>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</si>
  <si>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</si>
  <si>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</si>
  <si>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</si>
  <si>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</si>
  <si>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</si>
  <si>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</si>
  <si>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</si>
  <si>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</si>
  <si>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</si>
  <si>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</si>
  <si>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</si>
  <si>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</si>
  <si>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</si>
  <si>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</si>
  <si>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</si>
  <si>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</si>
  <si>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</si>
  <si>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</si>
  <si>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</si>
  <si>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</si>
  <si>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</si>
  <si>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</si>
  <si>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</si>
  <si>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</si>
  <si>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</si>
  <si>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</si>
  <si>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</si>
  <si>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</si>
  <si>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</si>
  <si>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</si>
  <si>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</si>
  <si>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</si>
  <si>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</si>
  <si>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</si>
  <si>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</si>
  <si>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</si>
  <si>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</si>
  <si>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</si>
  <si>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</si>
  <si>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</si>
  <si>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</si>
  <si>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</si>
  <si>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</si>
  <si>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</si>
  <si>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</si>
  <si>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</si>
  <si>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</si>
  <si>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</si>
  <si>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</si>
  <si>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</si>
  <si>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</si>
  <si>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</si>
  <si>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</si>
  <si>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</si>
  <si>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</si>
  <si>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</si>
  <si>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</si>
  <si>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</si>
  <si>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</si>
  <si>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</si>
  <si>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</si>
  <si>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</si>
  <si>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</si>
  <si>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</si>
  <si>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</si>
  <si>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</si>
  <si>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</si>
  <si>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</si>
  <si>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</si>
  <si>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</si>
  <si>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</si>
  <si>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</si>
  <si>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</si>
  <si>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</si>
  <si>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</si>
  <si>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</si>
  <si>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</si>
  <si>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</si>
  <si>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</si>
  <si>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</si>
  <si>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</si>
  <si>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</si>
  <si>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</si>
  <si>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</si>
  <si>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</si>
  <si>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</si>
  <si>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</si>
  <si>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</si>
  <si>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</si>
  <si>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</si>
  <si>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</si>
  <si>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</si>
  <si>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</si>
  <si>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</si>
  <si>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</si>
  <si>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</si>
  <si>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</si>
  <si>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</si>
  <si>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</si>
  <si>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</si>
  <si>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</si>
  <si>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</si>
  <si>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</si>
  <si>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</si>
  <si>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</si>
  <si>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</si>
  <si>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</si>
  <si>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</si>
  <si>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</si>
  <si>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</si>
  <si>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</si>
  <si>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</si>
  <si>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</si>
  <si>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</si>
  <si>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</si>
  <si>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</si>
  <si>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</si>
  <si>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</si>
  <si>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</si>
  <si>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</si>
  <si>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</si>
  <si>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</si>
  <si>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</si>
  <si>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</si>
  <si>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</si>
  <si>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</si>
  <si>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</si>
  <si>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</si>
  <si>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</si>
  <si>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</si>
  <si>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</si>
  <si>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</si>
  <si>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</si>
  <si>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</si>
  <si>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</si>
  <si>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</si>
  <si>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</si>
  <si>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</si>
  <si>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</si>
  <si>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</si>
  <si>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</si>
  <si>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</si>
  <si>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</si>
  <si>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</si>
  <si>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</si>
  <si>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</si>
  <si>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</si>
  <si>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</si>
  <si>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</si>
  <si>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</si>
  <si>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</si>
  <si>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</si>
  <si>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</si>
  <si>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</si>
  <si>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</si>
  <si>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</si>
  <si>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</si>
  <si>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</si>
  <si>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</si>
  <si>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</si>
  <si>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</si>
  <si>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</si>
  <si>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</si>
  <si>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</si>
  <si>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</si>
  <si>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</si>
  <si>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</si>
  <si>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</si>
  <si>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</si>
  <si>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</si>
  <si>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</si>
  <si>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</si>
  <si>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</si>
  <si>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</si>
  <si>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</si>
  <si>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</si>
  <si>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</si>
  <si>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</si>
  <si>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</si>
  <si>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</si>
  <si>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</si>
  <si>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</si>
  <si>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</si>
  <si>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</si>
  <si>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</si>
  <si>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</si>
  <si>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</si>
  <si>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</si>
  <si>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</si>
  <si>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</si>
  <si>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</si>
  <si>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</si>
  <si>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</si>
  <si>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</si>
  <si>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</si>
  <si>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</si>
  <si>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</si>
  <si>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</si>
  <si>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</si>
  <si>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</si>
  <si>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</si>
  <si>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</si>
  <si>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</si>
  <si>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</si>
  <si>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</si>
  <si>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</si>
  <si>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</si>
  <si>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</si>
  <si>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</si>
  <si>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</si>
  <si>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</si>
  <si>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</si>
  <si>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</si>
  <si>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</si>
  <si>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</si>
  <si>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</si>
  <si>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</si>
  <si>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</si>
  <si>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</si>
  <si>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</si>
  <si>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</si>
  <si>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</si>
  <si>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</si>
  <si>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</si>
  <si>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</si>
  <si>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</si>
  <si>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</si>
  <si>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</si>
  <si>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</si>
  <si>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</si>
  <si>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</si>
  <si>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</si>
  <si>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</si>
  <si>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</si>
  <si>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</si>
  <si>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</si>
  <si>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</si>
  <si>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</si>
  <si>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</si>
  <si>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</si>
  <si>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</si>
  <si>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</si>
  <si>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</si>
  <si>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</si>
  <si>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</si>
  <si>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</si>
  <si>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</si>
  <si>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</si>
  <si>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</si>
  <si>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</si>
  <si>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</si>
  <si>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</si>
  <si>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</si>
  <si>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</si>
  <si>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</si>
  <si>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</si>
  <si>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</si>
  <si>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</si>
  <si>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</si>
  <si>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</si>
  <si>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</si>
  <si>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</si>
  <si>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</si>
  <si>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</si>
  <si>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</si>
  <si>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</si>
  <si>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</si>
  <si>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</si>
  <si>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</si>
  <si>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</si>
  <si>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</si>
  <si>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</si>
  <si>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</si>
  <si>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</si>
  <si>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</si>
  <si>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</si>
  <si>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</si>
  <si>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</si>
  <si>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</si>
  <si>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</si>
  <si>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</si>
  <si>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</si>
  <si>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</si>
  <si>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</si>
  <si>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</si>
  <si>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</si>
  <si>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</si>
  <si>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</si>
  <si>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</si>
  <si>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</si>
  <si>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</si>
  <si>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</si>
  <si>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</si>
  <si>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</si>
  <si>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</si>
  <si>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</si>
  <si>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</si>
  <si>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</si>
  <si>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</si>
  <si>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</si>
  <si>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</si>
  <si>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</si>
  <si>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</si>
  <si>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</si>
  <si>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</si>
  <si>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</si>
  <si>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</si>
  <si>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</si>
  <si>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</si>
  <si>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</si>
  <si>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</si>
  <si>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</si>
  <si>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</si>
  <si>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</si>
  <si>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</si>
  <si>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</si>
  <si>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</si>
  <si>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</si>
  <si>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</si>
  <si>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</si>
  <si>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</si>
  <si>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</si>
  <si>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</si>
  <si>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</si>
  <si>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</si>
  <si>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</si>
  <si>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</si>
  <si>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</si>
  <si>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</si>
  <si>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</si>
  <si>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</si>
  <si>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</si>
  <si>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</si>
  <si>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</si>
  <si>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</si>
  <si>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</si>
  <si>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</si>
  <si>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</si>
  <si>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</si>
  <si>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</si>
  <si>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</si>
  <si>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</si>
  <si>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</si>
  <si>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</si>
  <si>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</si>
  <si>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</si>
  <si>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</si>
  <si>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</si>
  <si>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</si>
  <si>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</si>
  <si>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</si>
  <si>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</si>
  <si>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</si>
  <si>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</si>
  <si>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</si>
  <si>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</si>
  <si>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</si>
  <si>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</si>
  <si>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</si>
  <si>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</si>
  <si>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</si>
  <si>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</si>
  <si>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</si>
  <si>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</si>
  <si>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</si>
  <si>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</si>
  <si>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</si>
  <si>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</si>
  <si>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</si>
  <si>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</si>
  <si>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</si>
  <si>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</si>
  <si>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</si>
  <si>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</si>
  <si>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</si>
  <si>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</si>
  <si>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</si>
  <si>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</si>
  <si>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</si>
  <si>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</si>
  <si>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</si>
  <si>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</si>
  <si>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</si>
  <si>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</si>
  <si>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</si>
  <si>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</si>
  <si>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</si>
  <si>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</si>
  <si>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</si>
  <si>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</si>
  <si>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</si>
  <si>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</si>
  <si>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</si>
  <si>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</si>
  <si>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</si>
  <si>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</si>
  <si>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</si>
  <si>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</si>
  <si>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</si>
  <si>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</si>
  <si>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</si>
  <si>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</si>
  <si>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</si>
  <si>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</si>
  <si>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</si>
  <si>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</si>
  <si>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</si>
  <si>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</si>
  <si>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</si>
  <si>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</si>
  <si>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</si>
  <si>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</si>
  <si>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</si>
  <si>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</si>
  <si>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</si>
  <si>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</si>
  <si>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</si>
  <si>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</si>
  <si>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</si>
  <si>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</si>
  <si>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</si>
  <si>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</si>
  <si>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</si>
  <si>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</si>
  <si>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</si>
  <si>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</si>
  <si>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</si>
  <si>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</si>
  <si>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</si>
  <si>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</si>
  <si>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</si>
  <si>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</si>
  <si>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</si>
  <si>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</si>
  <si>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</si>
  <si>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</si>
  <si>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</si>
  <si>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</si>
  <si>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</si>
  <si>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</si>
  <si>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</si>
  <si>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</si>
  <si>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</si>
  <si>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</si>
  <si>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</si>
  <si>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</si>
  <si>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</si>
  <si>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</si>
  <si>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</si>
  <si>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</si>
  <si>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</si>
  <si>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</si>
  <si>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</si>
  <si>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</si>
  <si>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</si>
  <si>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</si>
  <si>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</si>
  <si>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</si>
  <si>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</si>
  <si>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</si>
  <si>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</si>
  <si>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</si>
  <si>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</si>
  <si>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</si>
  <si>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</si>
  <si>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</si>
  <si>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</si>
  <si>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</si>
  <si>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</si>
  <si>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</si>
  <si>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</si>
  <si>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</si>
  <si>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</si>
  <si>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</si>
  <si>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</si>
  <si>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</si>
  <si>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</si>
  <si>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</si>
  <si>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</si>
  <si>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</si>
  <si>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</si>
  <si>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</si>
  <si>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</si>
  <si>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</si>
  <si>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</si>
  <si>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</si>
  <si>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</si>
  <si>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</si>
  <si>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</si>
  <si>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</si>
  <si>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</si>
  <si>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</si>
  <si>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</si>
  <si>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</si>
  <si>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</si>
  <si>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</si>
  <si>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</si>
  <si>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</si>
  <si>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</si>
  <si>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</si>
  <si>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</si>
  <si>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</si>
  <si>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</si>
  <si>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</si>
  <si>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</si>
  <si>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</si>
  <si>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</si>
  <si>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</si>
  <si>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</si>
  <si>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</si>
  <si>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</si>
  <si>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</si>
  <si>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</si>
  <si>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</si>
  <si>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</si>
  <si>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</si>
  <si>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</si>
  <si>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</si>
  <si>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</si>
  <si>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</si>
  <si>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</si>
  <si>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</si>
  <si>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</si>
  <si>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</si>
  <si>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</si>
  <si>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</si>
  <si>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</si>
  <si>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</si>
  <si>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</si>
  <si>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</si>
  <si>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</si>
  <si>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</si>
  <si>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</si>
  <si>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</si>
  <si>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</si>
  <si>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</si>
  <si>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</si>
  <si>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</si>
  <si>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</si>
  <si>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</si>
  <si>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</si>
  <si>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</si>
  <si>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</si>
  <si>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</si>
  <si>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</si>
  <si>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</si>
  <si>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</si>
  <si>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</si>
  <si>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</si>
  <si>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</si>
  <si>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</si>
  <si>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</si>
  <si>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</si>
  <si>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</si>
  <si>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</si>
  <si>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</si>
  <si>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</si>
  <si>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</si>
  <si>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</si>
  <si>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</si>
  <si>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</si>
  <si>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</si>
  <si>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</si>
  <si>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</si>
  <si>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</si>
  <si>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</si>
  <si>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</si>
  <si>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</si>
  <si>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</si>
  <si>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</si>
  <si>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</si>
  <si>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</si>
  <si>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</si>
  <si>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</si>
  <si>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</si>
  <si>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</si>
  <si>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</si>
  <si>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</si>
  <si>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</si>
  <si>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</si>
  <si>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</si>
  <si>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</si>
  <si>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</si>
  <si>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</si>
  <si>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</si>
  <si>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</si>
  <si>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</si>
  <si>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</si>
  <si>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</si>
  <si>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</si>
  <si>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</si>
  <si>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</si>
  <si>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</si>
  <si>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</si>
  <si>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</si>
  <si>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</si>
  <si>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</si>
  <si>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</si>
  <si>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</si>
  <si>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</si>
  <si>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</si>
  <si>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</si>
  <si>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</si>
  <si>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</si>
  <si>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</si>
  <si>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</si>
  <si>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</si>
  <si>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</si>
  <si>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</si>
  <si>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</si>
  <si>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</si>
  <si>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</si>
  <si>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</si>
  <si>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</si>
  <si>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</si>
  <si>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</si>
  <si>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</si>
  <si>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</si>
  <si>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</si>
  <si>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</si>
  <si>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</si>
  <si>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</si>
  <si>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</si>
  <si>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</si>
  <si>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</si>
  <si>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</si>
  <si>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</si>
  <si>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</si>
  <si>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</si>
  <si>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</si>
  <si>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</si>
  <si>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</si>
  <si>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</si>
  <si>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</si>
  <si>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</si>
  <si>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</si>
  <si>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</si>
  <si>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</si>
  <si>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</si>
  <si>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</si>
  <si>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</si>
  <si>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</si>
  <si>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</si>
  <si>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</si>
  <si>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</si>
  <si>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</si>
  <si>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</si>
  <si>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</si>
  <si>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</si>
  <si>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</si>
  <si>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</si>
  <si>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</si>
  <si>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</si>
  <si>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</si>
  <si>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</si>
  <si>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</si>
  <si>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</si>
  <si>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</si>
  <si>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</si>
  <si>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</si>
  <si>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</si>
  <si>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</si>
  <si>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</si>
  <si>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</si>
  <si>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</si>
  <si>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</si>
  <si>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</si>
  <si>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</si>
  <si>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</si>
  <si>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</si>
  <si>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</si>
  <si>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</si>
  <si>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</si>
  <si>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</si>
  <si>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</si>
  <si>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</si>
  <si>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</si>
  <si>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</si>
  <si>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</si>
  <si>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</si>
  <si>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</si>
  <si>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</si>
  <si>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</si>
  <si>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</si>
  <si>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</si>
  <si>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</si>
  <si>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</si>
  <si>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</si>
  <si>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</si>
  <si>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</si>
  <si>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</si>
  <si>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</si>
  <si>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</si>
  <si>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</si>
  <si>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</si>
  <si>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</si>
  <si>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</si>
  <si>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</si>
  <si>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</si>
  <si>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</si>
  <si>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</si>
  <si>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</si>
  <si>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</si>
  <si>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</si>
  <si>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</si>
  <si>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</si>
  <si>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</si>
  <si>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</si>
  <si>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</si>
  <si>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</si>
  <si>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</si>
  <si>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</si>
  <si>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</si>
  <si>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</si>
  <si>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</si>
  <si>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</si>
  <si>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</si>
  <si>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</si>
  <si>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</si>
  <si>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</si>
  <si>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</si>
  <si>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</si>
  <si>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</si>
  <si>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</si>
  <si>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</si>
  <si>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</si>
  <si>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</si>
  <si>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</si>
  <si>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</si>
  <si>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</si>
  <si>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</si>
  <si>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</si>
  <si>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</si>
  <si>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</si>
  <si>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</si>
  <si>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</si>
  <si>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</si>
  <si>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</si>
  <si>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</si>
  <si>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</si>
  <si>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</si>
  <si>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</si>
  <si>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</si>
  <si>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</si>
  <si>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</si>
  <si>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</si>
  <si>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</si>
  <si>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</si>
  <si>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</si>
  <si>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</si>
  <si>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</si>
  <si>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</si>
  <si>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</si>
  <si>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</si>
  <si>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</si>
  <si>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</si>
  <si>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</si>
  <si>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</si>
  <si>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</si>
  <si>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</si>
  <si>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</si>
  <si>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</si>
  <si>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</si>
  <si>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</si>
  <si>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</si>
  <si>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</si>
  <si>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</si>
  <si>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</si>
  <si>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</si>
  <si>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</si>
  <si>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</si>
  <si>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</si>
  <si>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</si>
  <si>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</si>
  <si>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</si>
  <si>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</si>
  <si>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</si>
  <si>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</si>
  <si>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</si>
  <si>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</si>
  <si>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</si>
  <si>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</si>
  <si>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</si>
  <si>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</si>
  <si>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</si>
  <si>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</si>
  <si>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</si>
  <si>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</si>
  <si>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</si>
  <si>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</si>
  <si>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</si>
  <si>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</si>
  <si>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</si>
  <si>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</si>
  <si>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</si>
  <si>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</si>
  <si>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</si>
  <si>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</si>
  <si>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</si>
  <si>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</si>
  <si>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</si>
  <si>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</si>
  <si>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</si>
  <si>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</si>
  <si>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</si>
  <si>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</si>
  <si>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</si>
  <si>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</si>
  <si>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</si>
  <si>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</si>
  <si>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</si>
  <si>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</si>
  <si>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</si>
  <si>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</si>
  <si>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</si>
  <si>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</si>
  <si>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</si>
  <si>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</si>
  <si>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</si>
  <si>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</si>
  <si>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</si>
  <si>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</si>
  <si>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</si>
  <si>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</si>
  <si>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</si>
  <si>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</si>
  <si>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</si>
  <si>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</si>
  <si>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</si>
  <si>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</si>
  <si>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</si>
  <si>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</si>
  <si>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</si>
  <si>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</si>
  <si>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</si>
  <si>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</si>
  <si>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</si>
  <si>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</si>
  <si>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</si>
  <si>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</si>
  <si>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</si>
  <si>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</si>
  <si>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</si>
  <si>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</si>
  <si>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</si>
  <si>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</si>
  <si>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</si>
  <si>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</si>
  <si>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</si>
  <si>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</si>
  <si>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</si>
  <si>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</si>
  <si>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</si>
  <si>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</si>
  <si>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</si>
  <si>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</si>
  <si>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</si>
  <si>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</si>
  <si>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</si>
  <si>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</si>
  <si>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</si>
  <si>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</si>
  <si>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</si>
  <si>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</si>
  <si>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</si>
  <si>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</si>
  <si>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</si>
  <si>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</si>
  <si>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</si>
  <si>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</si>
  <si>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</si>
  <si>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</si>
  <si>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</si>
  <si>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</si>
  <si>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</si>
  <si>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</si>
  <si>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</si>
  <si>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</si>
  <si>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</si>
  <si>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</si>
  <si>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</si>
  <si>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</si>
  <si>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</si>
  <si>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</si>
  <si>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</si>
  <si>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</si>
  <si>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</si>
  <si>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</si>
  <si>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</si>
  <si>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</si>
  <si>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</si>
  <si>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</si>
  <si>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</si>
  <si>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</si>
  <si>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</si>
  <si>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</si>
  <si>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</si>
  <si>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</si>
  <si>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</si>
  <si>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</si>
  <si>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</si>
  <si>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</si>
  <si>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</si>
  <si>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</si>
  <si>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</si>
  <si>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</si>
  <si>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</si>
  <si>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</si>
  <si>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</si>
  <si>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</si>
  <si>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</si>
  <si>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</si>
  <si>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</si>
  <si>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</si>
  <si>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</si>
  <si>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</si>
  <si>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</si>
  <si>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</si>
  <si>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</si>
  <si>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</si>
  <si>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</si>
  <si>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</si>
  <si>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</si>
  <si>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</si>
  <si>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</si>
  <si>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</si>
  <si>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</si>
  <si>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</si>
  <si>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</si>
  <si>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</si>
  <si>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</si>
  <si>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</si>
  <si>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</si>
  <si>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</si>
  <si>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</si>
  <si>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</si>
  <si>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</si>
  <si>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</si>
  <si>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</si>
  <si>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</si>
  <si>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</si>
  <si>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</si>
  <si>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</si>
  <si>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</si>
  <si>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</si>
  <si>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</si>
  <si>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</si>
  <si>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</si>
  <si>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</si>
  <si>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</si>
  <si>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</si>
  <si>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</si>
  <si>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</si>
  <si>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</si>
  <si>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</si>
  <si>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</si>
  <si>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</si>
  <si>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</si>
  <si>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</si>
  <si>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</si>
  <si>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</si>
  <si>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</si>
  <si>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</si>
  <si>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</si>
  <si>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</si>
  <si>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</si>
  <si>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</si>
  <si>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</si>
  <si>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</si>
  <si>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</si>
  <si>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</si>
  <si>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</si>
  <si>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</si>
  <si>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</si>
  <si>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</si>
  <si>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</si>
  <si>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</si>
  <si>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</si>
  <si>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</si>
  <si>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</si>
  <si>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</si>
  <si>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</si>
  <si>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</si>
  <si>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</si>
  <si>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</si>
  <si>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</si>
  <si>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</si>
  <si>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</si>
  <si>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</si>
  <si>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</si>
  <si>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</si>
  <si>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</si>
  <si>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</si>
  <si>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</si>
  <si>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</si>
  <si>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</si>
  <si>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</si>
  <si>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</si>
  <si>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</si>
  <si>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</si>
  <si>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</si>
  <si>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</si>
  <si>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</si>
  <si>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</si>
  <si>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</si>
  <si>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</si>
  <si>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</si>
  <si>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</si>
  <si>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</si>
  <si>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</si>
  <si>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</si>
  <si>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</si>
  <si>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</si>
  <si>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</si>
  <si>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</si>
  <si>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</si>
  <si>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</si>
  <si>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</si>
  <si>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</si>
  <si>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</si>
  <si>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</si>
  <si>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</si>
  <si>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</si>
  <si>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</si>
  <si>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</si>
  <si>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</si>
  <si>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</si>
  <si>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</si>
  <si>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</si>
  <si>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</si>
  <si>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</si>
  <si>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</si>
  <si>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</si>
  <si>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</si>
  <si>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</si>
  <si>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</si>
  <si>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</si>
  <si>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</si>
  <si>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</si>
  <si>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</si>
  <si>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</si>
  <si>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</si>
  <si>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</si>
  <si>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</si>
  <si>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</si>
  <si>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</si>
  <si>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</si>
  <si>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</si>
  <si>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</si>
  <si>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</si>
  <si>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</si>
  <si>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</si>
  <si>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</si>
  <si>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</si>
  <si>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</si>
  <si>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</si>
  <si>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</si>
  <si>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</si>
  <si>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</si>
  <si>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</si>
  <si>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</si>
  <si>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</si>
  <si>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</si>
  <si>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</si>
  <si>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</si>
  <si>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</si>
  <si>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</si>
  <si>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</si>
  <si>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</si>
  <si>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</si>
  <si>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</si>
  <si>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</si>
  <si>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</si>
  <si>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</si>
  <si>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</si>
  <si>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</si>
  <si>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</si>
  <si>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</si>
  <si>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</si>
  <si>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</si>
  <si>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</si>
  <si>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</si>
  <si>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</si>
  <si>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</si>
  <si>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</si>
  <si>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</si>
  <si>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</si>
  <si>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</si>
  <si>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</si>
  <si>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</si>
  <si>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</si>
  <si>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</si>
  <si>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</si>
  <si>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</si>
  <si>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</si>
  <si>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</si>
  <si>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</si>
  <si>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</si>
  <si>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</si>
  <si>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</si>
  <si>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</si>
  <si>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</si>
  <si>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</si>
  <si>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</si>
  <si>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</si>
  <si>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</si>
  <si>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</si>
  <si>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</si>
  <si>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</si>
  <si>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</si>
  <si>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</si>
  <si>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</si>
  <si>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</si>
  <si>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</si>
  <si>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</si>
  <si>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</si>
  <si>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</si>
  <si>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</si>
  <si>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</si>
  <si>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</si>
  <si>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</si>
  <si>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</si>
  <si>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</si>
  <si>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</si>
  <si>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</si>
  <si>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</si>
  <si>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</si>
  <si>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</si>
  <si>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</si>
  <si>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</si>
  <si>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</si>
  <si>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</si>
  <si>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</si>
  <si>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</si>
  <si>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</si>
  <si>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</si>
  <si>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</si>
  <si>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</si>
  <si>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</si>
  <si>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</si>
  <si>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</si>
  <si>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</si>
  <si>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</si>
  <si>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</si>
  <si>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</si>
  <si>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</si>
  <si>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</si>
  <si>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</si>
  <si>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</si>
  <si>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</si>
  <si>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</si>
  <si>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</si>
  <si>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</si>
  <si>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</si>
  <si>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</si>
  <si>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</si>
  <si>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</si>
  <si>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</si>
  <si>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</si>
  <si>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</si>
  <si>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</si>
  <si>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</si>
  <si>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</si>
  <si>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</si>
  <si>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</si>
  <si>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</si>
  <si>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</si>
  <si>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</si>
  <si>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</si>
  <si>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</si>
  <si>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</si>
  <si>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</si>
  <si>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</si>
  <si>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</si>
  <si>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</si>
  <si>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</si>
  <si>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</si>
  <si>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</si>
  <si>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</si>
  <si>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</si>
  <si>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</si>
  <si>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</si>
  <si>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</si>
  <si>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</si>
  <si>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</si>
  <si>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</si>
  <si>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</si>
  <si>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</si>
  <si>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</si>
  <si>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</si>
  <si>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</si>
  <si>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</si>
  <si>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</si>
  <si>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</si>
  <si>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</si>
  <si>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</si>
  <si>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</si>
  <si>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</si>
  <si>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</si>
  <si>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</si>
  <si>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</si>
  <si>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</si>
  <si>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</si>
  <si>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</si>
  <si>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</si>
  <si>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</si>
  <si>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</si>
  <si>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</si>
  <si>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</si>
  <si>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</si>
  <si>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</si>
  <si>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</si>
  <si>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</si>
  <si>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</si>
  <si>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</si>
  <si>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</si>
  <si>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</si>
  <si>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</si>
  <si>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</si>
  <si>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</si>
  <si>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</si>
  <si>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</si>
  <si>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</si>
  <si>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</si>
  <si>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</si>
  <si>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</si>
  <si>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</si>
  <si>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</si>
  <si>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</si>
  <si>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</si>
  <si>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</si>
  <si>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</si>
  <si>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</si>
  <si>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</si>
  <si>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</si>
  <si>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</si>
  <si>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</si>
  <si>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</si>
  <si>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</si>
  <si>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</si>
  <si>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</si>
  <si>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</si>
  <si>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</si>
  <si>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</si>
  <si>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</si>
  <si>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</si>
  <si>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</si>
  <si>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</si>
  <si>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</si>
  <si>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</si>
  <si>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</si>
  <si>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</si>
  <si>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</si>
  <si>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</si>
  <si>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</si>
  <si>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</si>
  <si>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</si>
  <si>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</si>
  <si>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</si>
  <si>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</si>
  <si>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</si>
  <si>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</si>
  <si>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</si>
  <si>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</si>
  <si>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</si>
  <si>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</si>
  <si>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</si>
  <si>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</si>
  <si>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</si>
  <si>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</si>
  <si>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</si>
  <si>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</si>
  <si>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</si>
  <si>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</si>
  <si>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</si>
  <si>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</si>
  <si>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</si>
  <si>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</si>
  <si>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</si>
  <si>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</si>
  <si>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</si>
  <si>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</si>
  <si>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</si>
  <si>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</si>
  <si>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</si>
  <si>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</si>
  <si>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</si>
  <si>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</si>
  <si>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</si>
  <si>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</si>
  <si>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</si>
  <si>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</si>
  <si>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</si>
  <si>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</si>
  <si>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</si>
  <si>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</si>
  <si>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</si>
  <si>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</si>
  <si>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</si>
  <si>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</si>
  <si>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</si>
  <si>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</si>
  <si>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</si>
  <si>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</si>
  <si>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</si>
  <si>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</si>
  <si>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</si>
  <si>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</si>
  <si>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</si>
  <si>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</si>
  <si>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</si>
  <si>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</si>
  <si>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</si>
  <si>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</si>
  <si>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</si>
  <si>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</si>
  <si>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</si>
  <si>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</si>
  <si>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</si>
  <si>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</si>
  <si>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</si>
  <si>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</si>
  <si>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</si>
  <si>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</si>
  <si>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</si>
  <si>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</si>
  <si>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</si>
  <si>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</si>
  <si>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</si>
  <si>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</si>
  <si>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</si>
  <si>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</si>
  <si>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</si>
  <si>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</si>
  <si>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</si>
  <si>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</si>
  <si>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</si>
  <si>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</si>
  <si>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</si>
  <si>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</si>
  <si>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</si>
  <si>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</si>
  <si>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</si>
  <si>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</si>
  <si>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</si>
  <si>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</si>
  <si>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</si>
  <si>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</si>
  <si>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</si>
  <si>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</si>
  <si>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</si>
  <si>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</si>
  <si>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</si>
  <si>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</si>
  <si>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</si>
  <si>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</si>
  <si>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</si>
  <si>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</si>
  <si>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</si>
  <si>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</si>
  <si>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</si>
  <si>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</si>
  <si>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</si>
  <si>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</si>
  <si>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</si>
  <si>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</si>
  <si>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</si>
  <si>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</si>
  <si>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</si>
  <si>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</si>
  <si>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</si>
  <si>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</si>
  <si>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</si>
  <si>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</si>
  <si>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</si>
  <si>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</si>
  <si>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</si>
  <si>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</si>
  <si>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</si>
  <si>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</si>
  <si>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</si>
  <si>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</si>
  <si>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</si>
  <si>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</si>
  <si>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</si>
  <si>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</si>
  <si>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</si>
  <si>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</si>
  <si>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</si>
  <si>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</si>
  <si>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</si>
  <si>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</si>
  <si>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</si>
  <si>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</si>
  <si>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</si>
  <si>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</si>
  <si>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</si>
  <si>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</si>
  <si>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</si>
  <si>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</si>
  <si>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</si>
  <si>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</si>
  <si>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</si>
  <si>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</si>
  <si>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</si>
  <si>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</si>
  <si>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</si>
  <si>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</si>
  <si>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</si>
  <si>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</si>
  <si>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</si>
  <si>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</si>
  <si>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</si>
  <si>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</si>
  <si>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</si>
  <si>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</si>
  <si>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</si>
  <si>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</si>
  <si>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</si>
  <si>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</si>
  <si>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</si>
  <si>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</si>
  <si>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</si>
  <si>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</si>
  <si>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</si>
  <si>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</si>
  <si>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</si>
  <si>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</si>
  <si>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</si>
  <si>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</si>
  <si>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</si>
  <si>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</si>
  <si>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</si>
  <si>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</si>
  <si>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</si>
  <si>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</si>
  <si>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</si>
  <si>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</si>
  <si>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</si>
  <si>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</si>
  <si>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</si>
  <si>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</si>
  <si>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</si>
  <si>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</si>
  <si>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</si>
  <si>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</si>
  <si>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</si>
  <si>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</si>
  <si>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</si>
  <si>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</si>
  <si>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</si>
  <si>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</si>
  <si>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</si>
  <si>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</si>
  <si>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</si>
  <si>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</si>
  <si>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</si>
  <si>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</si>
  <si>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</si>
  <si>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</si>
  <si>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</si>
  <si>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</si>
  <si>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</si>
  <si>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</si>
  <si>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</si>
  <si>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</si>
  <si>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</si>
  <si>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</si>
  <si>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</si>
  <si>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</si>
  <si>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</si>
  <si>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</si>
  <si>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</si>
  <si>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</si>
  <si>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</si>
  <si>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</si>
  <si>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</si>
  <si>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</si>
  <si>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</si>
  <si>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</si>
  <si>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</si>
  <si>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</si>
  <si>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</si>
  <si>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</si>
  <si>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</si>
  <si>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</si>
  <si>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</si>
  <si>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</si>
  <si>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</si>
  <si>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</si>
  <si>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</si>
  <si>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</si>
  <si>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</si>
  <si>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</si>
  <si>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</si>
  <si>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</si>
  <si>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</si>
  <si>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</si>
  <si>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</si>
  <si>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</si>
  <si>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</si>
  <si>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</si>
  <si>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</si>
  <si>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</si>
  <si>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</si>
  <si>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</si>
  <si>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</si>
  <si>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</si>
  <si>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</si>
  <si>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</si>
  <si>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</si>
  <si>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</si>
  <si>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</si>
  <si>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</si>
  <si>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</si>
  <si>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</si>
  <si>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</si>
  <si>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</si>
  <si>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</si>
  <si>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</si>
  <si>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</si>
  <si>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</si>
  <si>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</si>
  <si>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</si>
  <si>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</si>
  <si>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</si>
  <si>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</si>
  <si>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</si>
  <si>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</si>
  <si>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</si>
  <si>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</si>
  <si>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</si>
  <si>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</si>
  <si>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</si>
  <si>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</si>
  <si>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</si>
  <si>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</si>
  <si>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</si>
  <si>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</si>
  <si>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</si>
  <si>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</si>
  <si>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</si>
  <si>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</si>
  <si>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</si>
  <si>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</si>
  <si>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</si>
  <si>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</si>
  <si>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</si>
  <si>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</si>
  <si>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</si>
  <si>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</si>
  <si>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</si>
  <si>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</si>
  <si>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</si>
  <si>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</si>
  <si>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</si>
  <si>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</si>
  <si>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</si>
  <si>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</si>
  <si>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</si>
  <si>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</si>
  <si>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</si>
  <si>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</si>
  <si>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</si>
  <si>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</si>
  <si>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</si>
  <si>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</si>
  <si>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</si>
  <si>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</si>
  <si>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</si>
  <si>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</si>
  <si>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</si>
  <si>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</si>
  <si>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</si>
  <si>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</si>
  <si>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</si>
  <si>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</si>
  <si>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</si>
  <si>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</si>
  <si>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</si>
  <si>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</si>
  <si>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</si>
  <si>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</si>
  <si>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</si>
  <si>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</si>
  <si>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</si>
  <si>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</si>
  <si>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</si>
  <si>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</si>
  <si>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</si>
  <si>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</si>
  <si>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</si>
  <si>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</si>
  <si>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</si>
  <si>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</si>
  <si>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</si>
  <si>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</si>
  <si>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</si>
  <si>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</si>
  <si>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</si>
  <si>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</si>
  <si>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</si>
  <si>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</si>
  <si>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</si>
  <si>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</si>
  <si>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</si>
  <si>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</si>
  <si>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</si>
  <si>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</si>
  <si>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</si>
  <si>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</si>
  <si>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</si>
  <si>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</si>
  <si>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</si>
  <si>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</si>
  <si>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</si>
  <si>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</si>
  <si>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</si>
  <si>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</si>
  <si>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</si>
  <si>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</si>
  <si>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</si>
  <si>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</si>
  <si>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</si>
  <si>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</si>
  <si>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</si>
  <si>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</si>
  <si>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</si>
  <si>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</si>
  <si>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</si>
  <si>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</si>
  <si>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</si>
  <si>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</si>
  <si>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</si>
  <si>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</si>
  <si>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</si>
  <si>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</si>
  <si>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</si>
  <si>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</si>
  <si>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</si>
  <si>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</si>
  <si>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</si>
  <si>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</si>
  <si>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</si>
  <si>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</si>
  <si>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</si>
  <si>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</si>
  <si>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</si>
  <si>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</si>
  <si>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</si>
  <si>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</si>
  <si>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</si>
  <si>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</si>
  <si>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</si>
  <si>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</si>
  <si>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</si>
  <si>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</si>
  <si>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</si>
  <si>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</si>
  <si>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</si>
  <si>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</si>
  <si>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</si>
  <si>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</si>
  <si>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</si>
  <si>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</si>
  <si>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</si>
  <si>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</si>
  <si>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</si>
  <si>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</si>
  <si>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</si>
  <si>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</si>
  <si>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</si>
  <si>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</si>
  <si>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</si>
  <si>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</si>
  <si>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</si>
  <si>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</si>
  <si>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</si>
  <si>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</si>
  <si>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</si>
  <si>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</si>
  <si>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</si>
  <si>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</si>
  <si>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</si>
  <si>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</si>
  <si>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</si>
  <si>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</si>
  <si>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</si>
  <si>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</si>
  <si>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</si>
  <si>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</si>
  <si>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</si>
  <si>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</si>
  <si>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</si>
  <si>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</si>
  <si>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</si>
  <si>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</si>
  <si>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</si>
  <si>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</si>
  <si>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</si>
  <si>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</si>
  <si>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</si>
  <si>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</si>
  <si>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</si>
  <si>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</si>
  <si>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</si>
  <si>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</si>
  <si>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</si>
  <si>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</si>
  <si>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</si>
  <si>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</si>
  <si>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</si>
  <si>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</si>
  <si>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</si>
  <si>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</si>
  <si>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</si>
  <si>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</si>
  <si>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</si>
  <si>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</si>
  <si>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</si>
  <si>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</si>
  <si>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</si>
  <si>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</si>
  <si>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</si>
  <si>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</si>
  <si>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</si>
  <si>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</si>
  <si>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</si>
  <si>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</si>
  <si>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</si>
  <si>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</si>
  <si>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</si>
  <si>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</si>
  <si>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</si>
  <si>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</si>
  <si>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</si>
  <si>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</si>
  <si>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</si>
  <si>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</si>
  <si>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</si>
  <si>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</si>
  <si>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</si>
  <si>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</si>
  <si>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</si>
  <si>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</si>
  <si>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</si>
  <si>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</si>
  <si>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</si>
  <si>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</si>
  <si>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</si>
  <si>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</si>
  <si>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</si>
  <si>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</si>
  <si>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</si>
  <si>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</si>
  <si>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</si>
  <si>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</si>
  <si>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</si>
  <si>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</si>
  <si>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</si>
  <si>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</si>
  <si>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</si>
  <si>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</si>
  <si>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</si>
  <si>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</si>
  <si>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</si>
  <si>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</si>
  <si>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</si>
  <si>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</si>
  <si>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</si>
  <si>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</si>
  <si>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</si>
  <si>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</si>
  <si>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</si>
  <si>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</si>
  <si>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</si>
  <si>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</si>
  <si>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</si>
  <si>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</si>
  <si>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</si>
  <si>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</si>
  <si>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</si>
  <si>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</si>
  <si>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</si>
  <si>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</si>
  <si>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</si>
  <si>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</si>
  <si>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</si>
  <si>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</si>
  <si>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</si>
  <si>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</si>
  <si>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</si>
  <si>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</si>
  <si>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</si>
  <si>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</si>
  <si>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</si>
  <si>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</si>
  <si>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</si>
  <si>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</si>
  <si>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</si>
  <si>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</si>
  <si>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</si>
  <si>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</si>
  <si>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</si>
  <si>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</si>
  <si>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</si>
  <si>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</si>
  <si>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</si>
  <si>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</si>
  <si>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</si>
  <si>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</si>
  <si>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</si>
  <si>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</si>
  <si>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</si>
  <si>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</si>
  <si>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</si>
  <si>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</si>
  <si>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</si>
  <si>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</si>
  <si>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</si>
  <si>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</si>
  <si>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</si>
  <si>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</si>
  <si>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</si>
  <si>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</si>
  <si>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</si>
  <si>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</si>
  <si>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</si>
  <si>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</si>
  <si>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</si>
  <si>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</si>
  <si>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</si>
  <si>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</si>
  <si>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</si>
  <si>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</si>
  <si>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</si>
  <si>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</si>
  <si>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</si>
  <si>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</si>
  <si>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</si>
  <si>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</si>
  <si>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</si>
  <si>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</si>
  <si>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</si>
  <si>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</si>
  <si>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</si>
  <si>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</si>
  <si>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</si>
  <si>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</si>
  <si>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</si>
  <si>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</si>
  <si>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</si>
  <si>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</si>
  <si>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</si>
  <si>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</si>
  <si>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</si>
  <si>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</si>
  <si>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</si>
  <si>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</si>
  <si>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</si>
  <si>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</si>
  <si>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</si>
  <si>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</si>
  <si>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</si>
  <si>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</si>
  <si>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</si>
  <si>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</si>
  <si>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</si>
  <si>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</si>
  <si>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</si>
  <si>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</si>
  <si>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</si>
  <si>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</si>
  <si>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</si>
  <si>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</si>
  <si>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</si>
  <si>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</si>
  <si>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</si>
  <si>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</si>
  <si>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</si>
  <si>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</si>
  <si>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</si>
  <si>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</si>
  <si>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</si>
  <si>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</si>
  <si>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</si>
  <si>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</si>
  <si>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</si>
  <si>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</si>
  <si>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</si>
  <si>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</si>
  <si>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</si>
  <si>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</si>
  <si>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</si>
  <si>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</si>
  <si>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</si>
  <si>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</si>
  <si>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</si>
  <si>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</si>
  <si>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</si>
  <si>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</si>
  <si>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</si>
  <si>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</si>
  <si>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</si>
  <si>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</si>
  <si>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</si>
  <si>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</si>
  <si>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</si>
  <si>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</si>
  <si>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</si>
  <si>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</si>
  <si>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</si>
  <si>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</si>
  <si>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</si>
  <si>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</si>
  <si>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</si>
  <si>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</si>
  <si>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</si>
  <si>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</si>
  <si>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</si>
  <si>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</si>
  <si>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</si>
  <si>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</si>
  <si>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</si>
  <si>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</si>
  <si>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</si>
  <si>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</si>
  <si>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</si>
  <si>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</si>
  <si>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</si>
  <si>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</si>
  <si>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</si>
  <si>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</si>
  <si>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</si>
  <si>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</si>
  <si>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</si>
  <si>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</si>
  <si>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</si>
  <si>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</si>
  <si>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</si>
  <si>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</si>
  <si>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</si>
  <si>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</si>
  <si>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</si>
  <si>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</si>
  <si>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</si>
  <si>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</si>
  <si>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</si>
  <si>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</si>
  <si>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</si>
  <si>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</si>
  <si>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</si>
  <si>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</si>
  <si>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</si>
  <si>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</si>
  <si>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</si>
  <si>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</si>
  <si>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</si>
  <si>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</si>
  <si>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</si>
  <si>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</si>
  <si>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</si>
  <si>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</si>
  <si>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</si>
  <si>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</si>
  <si>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</si>
  <si>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</si>
  <si>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</si>
  <si>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</si>
  <si>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</si>
  <si>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</si>
  <si>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</si>
  <si>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</si>
  <si>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</si>
  <si>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</si>
  <si>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</si>
  <si>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</si>
  <si>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</si>
  <si>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</si>
  <si>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</si>
  <si>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</si>
  <si>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</si>
  <si>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</si>
  <si>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</si>
  <si>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</si>
  <si>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</si>
  <si>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</si>
  <si>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</si>
  <si>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</si>
  <si>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</si>
  <si>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</si>
  <si>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</si>
  <si>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</si>
  <si>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</si>
  <si>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</si>
  <si>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</si>
  <si>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</si>
  <si>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</si>
  <si>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</si>
  <si>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</si>
  <si>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</si>
  <si>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</si>
  <si>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</si>
  <si>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</si>
  <si>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</si>
  <si>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</si>
  <si>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</si>
  <si>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</si>
  <si>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</si>
  <si>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</si>
  <si>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</si>
  <si>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</si>
  <si>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</si>
  <si>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</si>
  <si>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</si>
  <si>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</si>
  <si>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</si>
  <si>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</si>
  <si>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</si>
  <si>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</si>
  <si>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</si>
  <si>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</si>
  <si>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</si>
  <si>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</si>
  <si>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</si>
  <si>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</si>
  <si>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</si>
  <si>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</si>
  <si>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</si>
  <si>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</si>
  <si>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</si>
  <si>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</si>
  <si>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</si>
  <si>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</si>
  <si>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</si>
  <si>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</si>
  <si>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</si>
  <si>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</si>
  <si>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</si>
  <si>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</si>
  <si>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</si>
  <si>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</si>
  <si>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</si>
  <si>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</si>
  <si>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</si>
  <si>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</si>
  <si>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</si>
  <si>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</si>
  <si>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</si>
  <si>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</si>
  <si>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</si>
  <si>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</si>
  <si>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</si>
  <si>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</si>
  <si>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</si>
  <si>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</si>
  <si>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</si>
  <si>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</si>
  <si>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</si>
  <si>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</si>
  <si>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</si>
  <si>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</si>
  <si>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</si>
  <si>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</si>
  <si>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</si>
  <si>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</si>
  <si>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</si>
  <si>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</si>
  <si>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</si>
  <si>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</si>
  <si>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</si>
  <si>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</si>
  <si>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</si>
  <si>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</si>
  <si>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</si>
  <si>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</si>
  <si>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</si>
  <si>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</si>
  <si>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</si>
  <si>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</si>
  <si>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</si>
  <si>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</si>
  <si>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</si>
  <si>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</si>
  <si>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</si>
  <si>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</si>
  <si>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</si>
  <si>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</si>
  <si>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</si>
  <si>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</si>
  <si>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</si>
  <si>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</si>
  <si>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</si>
  <si>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</si>
  <si>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</si>
  <si>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</si>
  <si>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</si>
  <si>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</si>
  <si>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</si>
  <si>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</si>
  <si>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</si>
  <si>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</si>
  <si>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</si>
  <si>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</si>
  <si>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</si>
  <si>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</si>
  <si>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</si>
  <si>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</si>
  <si>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</si>
  <si>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</si>
  <si>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</si>
  <si>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</si>
  <si>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</si>
  <si>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</si>
  <si>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</si>
  <si>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</si>
  <si>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</si>
  <si>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</si>
  <si>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</si>
  <si>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</si>
  <si>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</si>
  <si>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</si>
  <si>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</si>
  <si>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</si>
  <si>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</si>
  <si>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</si>
  <si>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</si>
  <si>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</si>
  <si>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</si>
  <si>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</si>
  <si>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</si>
  <si>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</si>
  <si>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</si>
  <si>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</si>
  <si>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</si>
  <si>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</si>
  <si>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</si>
  <si>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</si>
  <si>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</si>
  <si>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</si>
  <si>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</si>
  <si>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</si>
  <si>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</si>
  <si>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</si>
  <si>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</si>
  <si>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</si>
  <si>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</si>
  <si>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</si>
  <si>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</si>
  <si>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</si>
  <si>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</si>
  <si>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</si>
  <si>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</si>
  <si>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</si>
  <si>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</si>
  <si>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</si>
  <si>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</si>
  <si>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</si>
  <si>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</si>
  <si>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</si>
  <si>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</si>
  <si>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</si>
  <si>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</si>
  <si>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</si>
  <si>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</si>
  <si>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</si>
  <si>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</si>
  <si>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</si>
  <si>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</si>
  <si>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</si>
  <si>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</si>
  <si>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</si>
  <si>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</si>
  <si>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</si>
  <si>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</si>
  <si>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</si>
  <si>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</si>
  <si>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</si>
  <si>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</si>
  <si>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</si>
  <si>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</si>
  <si>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</si>
  <si>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</si>
  <si>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</si>
  <si>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</si>
  <si>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</si>
  <si>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</si>
  <si>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</si>
  <si>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</si>
  <si>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</si>
  <si>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</si>
  <si>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</si>
  <si>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</si>
  <si>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</si>
  <si>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</si>
  <si>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</si>
  <si>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</si>
  <si>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</si>
  <si>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</si>
  <si>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</si>
  <si>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</si>
  <si>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</si>
  <si>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</si>
  <si>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</si>
  <si>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</si>
  <si>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</si>
  <si>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</si>
  <si>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</si>
  <si>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</si>
  <si>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</si>
  <si>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</si>
  <si>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</si>
  <si>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</si>
  <si>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</si>
  <si>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</si>
  <si>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</si>
  <si>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</si>
  <si>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</si>
  <si>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</si>
  <si>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</si>
  <si>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</si>
  <si>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</si>
  <si>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</si>
  <si>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</si>
  <si>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</si>
  <si>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</si>
  <si>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</si>
  <si>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</si>
  <si>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</si>
  <si>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</si>
  <si>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</si>
  <si>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</si>
  <si>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</si>
  <si>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</si>
  <si>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</si>
  <si>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</si>
  <si>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</si>
  <si>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</si>
  <si>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</si>
  <si>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</si>
  <si>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</si>
  <si>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</si>
  <si>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</si>
  <si>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</si>
  <si>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</si>
  <si>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</si>
  <si>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</si>
  <si>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</si>
  <si>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</si>
  <si>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</si>
  <si>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</si>
  <si>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</si>
  <si>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</si>
  <si>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</si>
  <si>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</si>
  <si>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</si>
  <si>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</si>
  <si>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</si>
  <si>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</si>
  <si>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</si>
  <si>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</si>
  <si>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</si>
  <si>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</si>
  <si>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</si>
  <si>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</si>
  <si>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</si>
  <si>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</si>
  <si>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</si>
  <si>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</si>
  <si>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</si>
  <si>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</si>
  <si>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</si>
  <si>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</si>
  <si>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</si>
  <si>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</si>
  <si>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</si>
  <si>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</si>
  <si>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</si>
  <si>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</si>
  <si>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</si>
  <si>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</si>
  <si>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</si>
  <si>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</si>
  <si>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</si>
  <si>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</si>
  <si>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</si>
  <si>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</si>
  <si>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</si>
  <si>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</si>
  <si>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</si>
  <si>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</si>
  <si>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</si>
  <si>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</si>
  <si>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</si>
  <si>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</si>
  <si>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</si>
  <si>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</si>
  <si>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</si>
  <si>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</si>
  <si>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</si>
  <si>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</si>
  <si>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</si>
  <si>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</si>
  <si>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</si>
  <si>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</si>
  <si>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</si>
  <si>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</si>
  <si>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</si>
  <si>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</si>
  <si>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</si>
  <si>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</si>
  <si>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</si>
  <si>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</si>
  <si>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</si>
  <si>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</si>
  <si>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</si>
  <si>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</si>
  <si>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</si>
  <si>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</si>
  <si>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</si>
  <si>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</si>
  <si>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</si>
  <si>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</si>
  <si>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</si>
  <si>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</si>
  <si>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</si>
  <si>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</si>
  <si>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</si>
  <si>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</si>
  <si>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</si>
  <si>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</si>
  <si>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</si>
  <si>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</si>
  <si>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</si>
  <si>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</si>
  <si>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</si>
  <si>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</si>
  <si>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</si>
  <si>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</si>
  <si>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</si>
  <si>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</si>
  <si>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</si>
  <si>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</si>
  <si>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</si>
  <si>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</si>
  <si>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</si>
  <si>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</si>
  <si>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</si>
  <si>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</si>
  <si>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</si>
  <si>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</si>
  <si>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</si>
  <si>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</si>
  <si>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</si>
  <si>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</si>
  <si>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</si>
  <si>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</si>
  <si>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</si>
  <si>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</si>
  <si>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</si>
  <si>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</si>
  <si>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</si>
  <si>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</si>
  <si>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</si>
  <si>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</si>
  <si>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</si>
  <si>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</si>
  <si>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</si>
  <si>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</si>
  <si>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</si>
  <si>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</si>
  <si>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</si>
  <si>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</si>
  <si>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</si>
  <si>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</si>
  <si>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</si>
  <si>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</si>
  <si>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</si>
  <si>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</si>
  <si>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</si>
  <si>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</si>
  <si>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</si>
  <si>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</si>
  <si>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</si>
  <si>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</si>
  <si>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</si>
  <si>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</si>
  <si>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</si>
  <si>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</si>
  <si>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</si>
  <si>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</si>
  <si>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</si>
  <si>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</si>
  <si>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</si>
  <si>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</si>
  <si>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</si>
  <si>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</si>
  <si>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</si>
  <si>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</si>
  <si>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</si>
  <si>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</si>
  <si>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</si>
  <si>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</si>
  <si>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</si>
  <si>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</si>
  <si>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</si>
  <si>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</si>
  <si>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</si>
  <si>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</si>
  <si>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</si>
  <si>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</si>
  <si>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</si>
  <si>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</si>
  <si>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</si>
  <si>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</si>
  <si>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</si>
  <si>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</si>
  <si>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</si>
  <si>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</si>
  <si>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</si>
  <si>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</si>
  <si>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</si>
  <si>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</si>
  <si>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</si>
  <si>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</si>
  <si>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</si>
  <si>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</si>
  <si>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</si>
  <si>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</si>
  <si>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</si>
  <si>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</si>
  <si>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</si>
  <si>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</si>
  <si>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</si>
  <si>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</si>
  <si>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</si>
  <si>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</si>
  <si>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</si>
  <si>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</si>
  <si>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</si>
  <si>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</si>
  <si>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</si>
  <si>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</si>
  <si>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</si>
  <si>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</si>
  <si>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</si>
  <si>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</si>
  <si>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</si>
  <si>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</si>
  <si>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</si>
  <si>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</si>
  <si>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</si>
  <si>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</si>
  <si>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</si>
  <si>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</si>
  <si>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</si>
  <si>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</si>
  <si>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</si>
  <si>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</si>
  <si>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</si>
  <si>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</si>
  <si>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</si>
  <si>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</si>
  <si>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</si>
  <si>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</si>
  <si>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</si>
  <si>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</si>
  <si>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</si>
  <si>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</si>
  <si>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</si>
  <si>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</si>
  <si>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</si>
  <si>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</si>
  <si>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</si>
  <si>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</si>
  <si>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</si>
  <si>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</si>
  <si>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</si>
  <si>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</si>
  <si>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</si>
  <si>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</si>
  <si>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</si>
  <si>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</si>
  <si>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</si>
  <si>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</si>
  <si>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</si>
  <si>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</si>
  <si>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</si>
  <si>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</si>
  <si>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</si>
  <si>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</si>
  <si>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</si>
  <si>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</si>
  <si>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</si>
  <si>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</si>
  <si>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</si>
  <si>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</si>
  <si>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</si>
  <si>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</si>
  <si>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</si>
  <si>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</si>
  <si>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</si>
  <si>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</si>
  <si>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</si>
  <si>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</si>
  <si>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</si>
  <si>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</si>
  <si>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</si>
  <si>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</si>
  <si>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</si>
  <si>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</si>
  <si>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</si>
  <si>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</si>
  <si>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</si>
  <si>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</si>
  <si>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</si>
  <si>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</si>
  <si>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</si>
  <si>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</si>
  <si>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</si>
  <si>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</si>
  <si>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</si>
  <si>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</si>
  <si>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</si>
  <si>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</si>
  <si>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</si>
  <si>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</si>
  <si>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</si>
  <si>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</si>
  <si>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</si>
  <si>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</si>
  <si>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</si>
  <si>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</si>
  <si>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</si>
  <si>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</si>
  <si>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</si>
  <si>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</si>
  <si>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</si>
  <si>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</si>
  <si>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</si>
  <si>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</si>
  <si>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</si>
  <si>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</si>
  <si>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</si>
  <si>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</si>
  <si>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</si>
  <si>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</si>
  <si>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</si>
  <si>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</si>
  <si>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</si>
  <si>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</si>
  <si>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</si>
  <si>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</si>
  <si>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</si>
  <si>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</si>
  <si>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</si>
  <si>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</si>
  <si>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</si>
  <si>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</si>
  <si>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</si>
  <si>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</si>
  <si>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</si>
  <si>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</si>
  <si>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</si>
  <si>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</si>
  <si>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</si>
  <si>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</si>
  <si>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</si>
  <si>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</si>
  <si>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</si>
  <si>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</si>
  <si>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</si>
  <si>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</si>
  <si>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</si>
  <si>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</si>
  <si>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</si>
  <si>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</si>
  <si>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</si>
  <si>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</si>
  <si>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</si>
  <si>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</si>
  <si>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</si>
  <si>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</si>
  <si>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</si>
  <si>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</si>
  <si>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</si>
  <si>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</si>
  <si>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</si>
  <si>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</si>
  <si>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</si>
  <si>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</si>
  <si>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</si>
  <si>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</si>
  <si>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</si>
  <si>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</si>
  <si>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</si>
  <si>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</si>
  <si>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</si>
  <si>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</si>
  <si>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</si>
  <si>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</si>
  <si>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</si>
  <si>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</si>
  <si>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</si>
  <si>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</si>
  <si>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</si>
  <si>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</si>
  <si>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</si>
  <si>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</si>
  <si>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</si>
  <si>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</si>
  <si>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</si>
  <si>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</si>
  <si>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</si>
  <si>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</si>
  <si>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</si>
  <si>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</si>
  <si>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</si>
  <si>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</si>
  <si>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</si>
  <si>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</si>
  <si>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</si>
  <si>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</si>
  <si>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</si>
  <si>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</si>
  <si>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</si>
  <si>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</si>
  <si>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</si>
  <si>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</si>
  <si>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</si>
  <si>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</si>
  <si>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</si>
  <si>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</si>
  <si>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</si>
  <si>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</si>
  <si>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</si>
  <si>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</si>
  <si>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</si>
  <si>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</si>
  <si>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</si>
  <si>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</si>
  <si>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</si>
  <si>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</si>
  <si>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</si>
  <si>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</si>
  <si>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</si>
  <si>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</si>
  <si>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</si>
  <si>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</si>
  <si>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</si>
  <si>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</si>
  <si>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</si>
  <si>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</si>
  <si>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</si>
  <si>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</si>
  <si>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</si>
  <si>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</si>
  <si>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</si>
  <si>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</si>
  <si>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</si>
  <si>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</si>
  <si>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</si>
  <si>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</si>
  <si>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</si>
  <si>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</si>
  <si>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</si>
  <si>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</si>
  <si>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</si>
  <si>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</si>
  <si>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</si>
  <si>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</si>
  <si>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</si>
  <si>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</si>
  <si>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</si>
  <si>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</si>
  <si>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</si>
  <si>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</si>
  <si>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</si>
  <si>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</si>
  <si>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</si>
  <si>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</si>
  <si>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</si>
  <si>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</si>
  <si>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</si>
  <si>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</si>
  <si>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</si>
  <si>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</si>
  <si>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</si>
  <si>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</si>
  <si>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</si>
  <si>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</si>
  <si>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</si>
  <si>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</si>
  <si>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</si>
  <si>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</si>
  <si>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</si>
  <si>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</si>
  <si>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</si>
  <si>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</si>
  <si>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</si>
  <si>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</si>
  <si>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</si>
  <si>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</si>
  <si>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</si>
  <si>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</si>
  <si>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</si>
  <si>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</si>
  <si>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</si>
  <si>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</si>
  <si>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</si>
  <si>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</si>
  <si>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</si>
  <si>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</si>
  <si>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</si>
  <si>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</si>
  <si>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</si>
  <si>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</si>
  <si>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</si>
  <si>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</si>
  <si>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</si>
  <si>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</si>
  <si>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</si>
  <si>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</si>
  <si>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</si>
  <si>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</si>
  <si>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</si>
  <si>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</si>
  <si>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</si>
  <si>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</si>
  <si>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</si>
  <si>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</si>
  <si>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</si>
  <si>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</si>
  <si>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</si>
  <si>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</si>
  <si>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</si>
  <si>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</si>
  <si>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</si>
  <si>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</si>
  <si>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</si>
  <si>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</si>
  <si>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</si>
  <si>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</si>
  <si>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</si>
  <si>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</si>
  <si>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</si>
  <si>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</si>
  <si>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</si>
  <si>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</si>
  <si>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</si>
  <si>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</si>
  <si>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</si>
  <si>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</si>
  <si>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</si>
  <si>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</si>
  <si>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</si>
  <si>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</si>
  <si>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</si>
  <si>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</si>
  <si>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</si>
  <si>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</si>
  <si>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</si>
  <si>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</si>
  <si>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</si>
  <si>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</si>
  <si>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</si>
  <si>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</si>
  <si>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</si>
  <si>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</si>
  <si>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</si>
  <si>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</si>
  <si>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</si>
  <si>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</si>
  <si>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</si>
  <si>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</si>
  <si>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</si>
  <si>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</si>
  <si>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</si>
  <si>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</si>
  <si>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</si>
  <si>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</si>
  <si>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</si>
  <si>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</si>
  <si>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</si>
  <si>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</si>
  <si>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</si>
  <si>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</si>
  <si>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</si>
  <si>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</si>
  <si>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</si>
  <si>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</si>
  <si>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</si>
  <si>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</si>
  <si>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</si>
  <si>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</si>
  <si>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</si>
  <si>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</si>
  <si>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</si>
  <si>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</si>
  <si>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</si>
  <si>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</si>
  <si>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</si>
  <si>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</si>
  <si>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</si>
  <si>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</si>
  <si>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</si>
  <si>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</si>
  <si>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</si>
  <si>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</si>
  <si>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</si>
  <si>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</si>
  <si>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</si>
  <si>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</si>
  <si>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</si>
  <si>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</si>
  <si>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</si>
  <si>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</si>
  <si>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</si>
  <si>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</si>
  <si>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</si>
  <si>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</si>
  <si>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</si>
  <si>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</si>
  <si>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</si>
  <si>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</si>
  <si>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</si>
  <si>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</si>
  <si>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</si>
  <si>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</si>
  <si>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</si>
  <si>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</si>
  <si>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</si>
  <si>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</si>
  <si>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</si>
  <si>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</si>
  <si>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</si>
  <si>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</si>
  <si>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</si>
  <si>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</si>
  <si>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</si>
  <si>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</si>
  <si>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</si>
  <si>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</si>
  <si>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</si>
  <si>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</si>
  <si>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</si>
  <si>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</si>
  <si>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</si>
  <si>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</si>
  <si>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</si>
  <si>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</si>
  <si>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</si>
  <si>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</si>
  <si>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</si>
  <si>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</si>
  <si>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</si>
  <si>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</si>
  <si>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</si>
  <si>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</si>
  <si>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</si>
  <si>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</si>
  <si>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</si>
  <si>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</si>
  <si>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</si>
  <si>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</si>
  <si>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</si>
  <si>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</si>
  <si>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</si>
  <si>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</si>
  <si>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</si>
  <si>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</si>
  <si>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</si>
  <si>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</si>
  <si>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</si>
  <si>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</si>
  <si>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</si>
  <si>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</si>
  <si>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</si>
  <si>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</si>
  <si>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</si>
  <si>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</si>
  <si>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</si>
  <si>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</si>
  <si>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</si>
  <si>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</si>
  <si>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</si>
  <si>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</si>
  <si>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</si>
  <si>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</si>
  <si>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</si>
  <si>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</si>
  <si>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</si>
  <si>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</si>
  <si>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</si>
  <si>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</si>
  <si>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</si>
  <si>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</si>
  <si>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</si>
  <si>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</si>
  <si>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</si>
  <si>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</si>
  <si>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</si>
  <si>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</si>
  <si>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</si>
  <si>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</si>
  <si>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</si>
  <si>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</si>
  <si>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</si>
  <si>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</si>
  <si>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</si>
  <si>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</si>
  <si>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</si>
  <si>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</si>
  <si>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</si>
  <si>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</si>
  <si>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</si>
  <si>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</si>
  <si>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</si>
  <si>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</si>
  <si>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</si>
  <si>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</si>
  <si>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</si>
  <si>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</si>
  <si>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</si>
  <si>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</si>
  <si>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</si>
  <si>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</si>
  <si>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</si>
  <si>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</si>
  <si>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</si>
  <si>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</si>
  <si>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</si>
  <si>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</si>
  <si>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</si>
  <si>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</si>
  <si>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</si>
  <si>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</si>
  <si>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</si>
  <si>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</si>
  <si>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</si>
  <si>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</si>
  <si>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</si>
  <si>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</si>
  <si>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</si>
  <si>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</si>
  <si>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</si>
  <si>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</si>
  <si>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</si>
  <si>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</si>
  <si>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</si>
  <si>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</si>
  <si>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</si>
  <si>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</si>
  <si>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</si>
  <si>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</si>
  <si>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</si>
  <si>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</si>
  <si>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</si>
  <si>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</si>
  <si>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</si>
  <si>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</si>
  <si>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</si>
  <si>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</si>
  <si>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</si>
  <si>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</si>
  <si>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</si>
  <si>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</si>
  <si>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</si>
  <si>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</si>
  <si>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</si>
  <si>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</si>
  <si>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</si>
  <si>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</si>
  <si>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</si>
  <si>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</si>
  <si>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</si>
  <si>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</si>
  <si>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</si>
  <si>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</si>
  <si>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</si>
  <si>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</si>
  <si>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</si>
  <si>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</si>
  <si>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</si>
  <si>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</si>
  <si>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</si>
  <si>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</si>
  <si>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</si>
  <si>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</si>
  <si>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</si>
  <si>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</si>
  <si>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</si>
  <si>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</si>
  <si>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</si>
  <si>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</si>
  <si>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</si>
  <si>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</si>
  <si>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</si>
  <si>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</si>
  <si>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</si>
  <si>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</si>
  <si>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</si>
  <si>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</si>
  <si>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</si>
  <si>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</si>
  <si>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</si>
  <si>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</si>
  <si>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</si>
  <si>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</si>
  <si>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</si>
  <si>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</si>
  <si>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</si>
  <si>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</si>
  <si>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</si>
  <si>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</si>
  <si>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</si>
  <si>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</si>
  <si>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</si>
  <si>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</si>
  <si>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</si>
  <si>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</si>
  <si>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</si>
  <si>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</si>
  <si>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</si>
  <si>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</si>
  <si>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</si>
  <si>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</si>
  <si>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</si>
  <si>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</si>
  <si>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</si>
  <si>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</si>
  <si>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</si>
  <si>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</si>
  <si>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</si>
  <si>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</si>
  <si>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</si>
  <si>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</si>
  <si>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</si>
  <si>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</si>
  <si>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</si>
  <si>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</si>
  <si>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</si>
  <si>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</si>
  <si>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</si>
  <si>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</si>
  <si>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</si>
  <si>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</si>
  <si>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</si>
  <si>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</si>
  <si>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</si>
  <si>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</si>
  <si>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</si>
  <si>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</si>
  <si>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</si>
  <si>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</si>
  <si>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</si>
  <si>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</si>
  <si>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</si>
  <si>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</si>
  <si>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</si>
  <si>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</si>
  <si>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</si>
  <si>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</si>
  <si>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</si>
  <si>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</si>
  <si>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</si>
  <si>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</si>
  <si>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</si>
  <si>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</si>
  <si>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</si>
  <si>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</si>
  <si>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</si>
  <si>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</si>
  <si>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</si>
  <si>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</si>
  <si>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</si>
  <si>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</si>
  <si>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</si>
  <si>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</si>
  <si>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</si>
  <si>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</si>
  <si>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</si>
  <si>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</si>
  <si>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</si>
  <si>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</si>
  <si>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</si>
  <si>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</si>
  <si>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</si>
  <si>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</si>
  <si>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</si>
  <si>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</si>
  <si>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</si>
  <si>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</si>
  <si>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</si>
  <si>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</si>
  <si>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</si>
  <si>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</si>
  <si>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</si>
  <si>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</si>
  <si>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</si>
  <si>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</si>
  <si>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</si>
  <si>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</si>
  <si>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</si>
  <si>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</si>
  <si>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</si>
  <si>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</si>
  <si>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</si>
  <si>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</si>
  <si>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</si>
  <si>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</si>
  <si>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</si>
  <si>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</si>
  <si>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</si>
  <si>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</si>
  <si>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</si>
  <si>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</si>
  <si>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</si>
  <si>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</si>
  <si>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</si>
  <si>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</si>
  <si>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</si>
  <si>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</si>
  <si>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</si>
  <si>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</si>
  <si>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</si>
  <si>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</si>
  <si>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</si>
  <si>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</si>
  <si>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</si>
  <si>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</si>
  <si>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</si>
  <si>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</si>
  <si>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</si>
  <si>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</si>
  <si>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</si>
  <si>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</si>
  <si>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</si>
  <si>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</si>
  <si>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</si>
  <si>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</si>
  <si>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</si>
  <si>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</si>
  <si>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</si>
  <si>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</si>
  <si>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</si>
  <si>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</si>
  <si>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</si>
  <si>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</si>
  <si>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</si>
  <si>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</si>
  <si>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</si>
  <si>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</si>
  <si>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</si>
  <si>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</si>
  <si>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</si>
  <si>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</si>
  <si>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</si>
  <si>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</si>
  <si>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</si>
  <si>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</si>
  <si>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</si>
  <si>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</si>
  <si>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</si>
  <si>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</si>
  <si>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</si>
  <si>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</si>
  <si>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</si>
  <si>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</si>
  <si>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</si>
  <si>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</si>
  <si>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</si>
  <si>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</si>
  <si>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</si>
  <si>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</si>
  <si>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</si>
  <si>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</si>
  <si>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</si>
  <si>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</si>
  <si>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</si>
  <si>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</si>
  <si>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</si>
  <si>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</si>
  <si>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</si>
  <si>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</si>
  <si>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</si>
  <si>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</si>
  <si>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</si>
  <si>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</si>
  <si>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</si>
  <si>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</si>
  <si>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</si>
  <si>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</si>
  <si>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</si>
  <si>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</si>
  <si>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</si>
  <si>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</si>
  <si>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</si>
  <si>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</si>
  <si>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</si>
  <si>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</si>
  <si>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</si>
  <si>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</si>
  <si>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</si>
  <si>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</si>
  <si>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</si>
  <si>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</si>
  <si>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</si>
  <si>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</si>
  <si>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</si>
  <si>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</si>
  <si>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</si>
  <si>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</si>
  <si>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</si>
  <si>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</si>
  <si>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</si>
  <si>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</si>
  <si>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</si>
  <si>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</si>
  <si>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</si>
  <si>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</si>
  <si>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</si>
  <si>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</si>
  <si>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</si>
  <si>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</si>
  <si>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</si>
  <si>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</si>
  <si>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</si>
  <si>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</si>
  <si>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</si>
  <si>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</si>
  <si>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</si>
  <si>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</si>
  <si>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</si>
  <si>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</si>
  <si>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</si>
  <si>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</si>
  <si>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</si>
  <si>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</si>
  <si>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</si>
  <si>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</si>
  <si>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</si>
  <si>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</si>
  <si>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</si>
  <si>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</si>
  <si>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</si>
  <si>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</si>
  <si>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</si>
  <si>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</si>
  <si>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</si>
  <si>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</si>
  <si>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</si>
  <si>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</si>
  <si>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</si>
  <si>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</si>
  <si>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</si>
  <si>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</si>
  <si>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</si>
  <si>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</si>
  <si>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</si>
  <si>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</si>
  <si>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</si>
  <si>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</si>
  <si>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</si>
  <si>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</si>
  <si>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</si>
  <si>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</si>
  <si>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</si>
  <si>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</si>
  <si>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</si>
  <si>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</si>
  <si>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</si>
  <si>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</si>
  <si>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</si>
  <si>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</si>
  <si>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</si>
  <si>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</si>
  <si>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</si>
  <si>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</si>
  <si>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</si>
  <si>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</si>
  <si>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</si>
  <si>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</si>
  <si>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</si>
  <si>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</si>
  <si>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</si>
  <si>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</si>
  <si>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</si>
  <si>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</si>
  <si>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</si>
  <si>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</si>
  <si>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</si>
  <si>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</si>
  <si>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</si>
  <si>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</si>
  <si>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</si>
  <si>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</si>
  <si>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</si>
  <si>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</si>
  <si>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</si>
  <si>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</si>
  <si>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</si>
  <si>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</si>
  <si>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</si>
  <si>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</si>
  <si>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</si>
  <si>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</si>
  <si>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</si>
  <si>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</si>
  <si>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</si>
  <si>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</si>
  <si>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</si>
  <si>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</si>
  <si>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</si>
  <si>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</si>
  <si>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</si>
  <si>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</si>
  <si>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</si>
  <si>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</si>
  <si>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</si>
  <si>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</si>
  <si>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</si>
  <si>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</si>
  <si>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</si>
  <si>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</si>
  <si>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</si>
  <si>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</si>
  <si>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</si>
  <si>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</si>
  <si>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</si>
  <si>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</si>
  <si>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</si>
  <si>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</si>
  <si>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</si>
  <si>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</si>
  <si>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</si>
  <si>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</si>
  <si>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</si>
  <si>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</si>
  <si>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</si>
  <si>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</si>
  <si>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</si>
  <si>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</si>
  <si>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</si>
  <si>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</si>
  <si>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</si>
  <si>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</si>
  <si>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</si>
  <si>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</si>
  <si>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</si>
  <si>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</si>
  <si>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</si>
  <si>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</si>
  <si>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</si>
  <si>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</si>
  <si>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</si>
  <si>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</si>
  <si>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</si>
  <si>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</si>
  <si>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</si>
  <si>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</si>
  <si>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</si>
  <si>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</si>
  <si>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</si>
  <si>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</si>
  <si>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</si>
  <si>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</si>
  <si>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</si>
  <si>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</si>
  <si>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</si>
  <si>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</si>
  <si>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</si>
  <si>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</si>
  <si>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</si>
  <si>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</si>
  <si>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</si>
  <si>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</si>
  <si>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</si>
  <si>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</si>
  <si>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</si>
  <si>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</si>
  <si>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</si>
  <si>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</si>
  <si>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</si>
  <si>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</si>
  <si>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</si>
  <si>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</si>
  <si>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</si>
  <si>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</si>
  <si>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</si>
  <si>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</si>
  <si>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</si>
  <si>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</si>
  <si>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</si>
  <si>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</si>
  <si>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</si>
  <si>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</si>
  <si>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</si>
  <si>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</si>
  <si>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</si>
  <si>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</si>
  <si>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</si>
  <si>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</si>
  <si>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</si>
  <si>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</si>
  <si>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</si>
  <si>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</si>
  <si>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</si>
  <si>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</si>
  <si>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</si>
  <si>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</si>
  <si>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</si>
  <si>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</si>
  <si>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</si>
  <si>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</si>
  <si>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</si>
  <si>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</si>
  <si>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</si>
  <si>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</si>
  <si>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</si>
  <si>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</si>
  <si>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</si>
  <si>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</si>
  <si>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</si>
  <si>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</si>
  <si>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</si>
  <si>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</si>
  <si>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</si>
  <si>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</si>
  <si>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</si>
  <si>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</si>
  <si>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</si>
  <si>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</si>
  <si>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</si>
  <si>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</si>
  <si>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</si>
  <si>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</si>
  <si>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</si>
  <si>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</si>
  <si>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</si>
  <si>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</si>
  <si>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</si>
  <si>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</si>
  <si>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</si>
  <si>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</si>
  <si>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</si>
  <si>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</si>
  <si>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</si>
  <si>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</si>
  <si>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</si>
  <si>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</si>
  <si>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</si>
  <si>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</si>
  <si>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</si>
  <si>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</si>
  <si>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</si>
  <si>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</si>
  <si>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</si>
  <si>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</si>
  <si>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</si>
  <si>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</si>
  <si>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</si>
  <si>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</si>
  <si>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</si>
  <si>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</si>
  <si>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</si>
  <si>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</si>
  <si>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</si>
  <si>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</si>
  <si>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</si>
  <si>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</si>
  <si>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</si>
  <si>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</si>
  <si>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</si>
  <si>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</si>
  <si>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</si>
  <si>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</si>
  <si>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</si>
  <si>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</si>
  <si>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</si>
  <si>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</si>
  <si>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</si>
  <si>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</si>
  <si>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</si>
  <si>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</si>
  <si>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</si>
  <si>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</si>
  <si>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</si>
  <si>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</si>
  <si>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</si>
  <si>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</si>
  <si>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</si>
  <si>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</si>
  <si>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</si>
  <si>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</si>
  <si>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</si>
  <si>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</si>
  <si>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</si>
  <si>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</si>
  <si>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</si>
  <si>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</si>
  <si>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</si>
  <si>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</si>
  <si>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</si>
  <si>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</si>
  <si>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</si>
  <si>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</si>
  <si>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</si>
  <si>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</si>
  <si>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</si>
  <si>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</si>
  <si>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</si>
  <si>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</si>
  <si>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</si>
  <si>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</si>
  <si>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</si>
  <si>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</si>
  <si>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</si>
  <si>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</si>
  <si>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</si>
  <si>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</si>
  <si>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</si>
  <si>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</si>
  <si>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</si>
  <si>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</si>
  <si>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</si>
  <si>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</si>
  <si>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</si>
  <si>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</si>
  <si>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</si>
  <si>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</si>
  <si>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</si>
  <si>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</si>
  <si>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</si>
  <si>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</si>
  <si>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</si>
  <si>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</si>
  <si>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</si>
  <si>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</si>
  <si>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</si>
  <si>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</si>
  <si>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</si>
  <si>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</si>
  <si>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</si>
  <si>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</si>
  <si>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</si>
  <si>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</si>
  <si>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</si>
  <si>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</si>
  <si>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</si>
  <si>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</si>
  <si>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</si>
  <si>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</si>
  <si>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</si>
  <si>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</si>
  <si>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</si>
  <si>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</si>
  <si>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</si>
  <si>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</si>
  <si>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</si>
  <si>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</si>
  <si>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</si>
  <si>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</si>
  <si>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</si>
  <si>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</si>
  <si>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</si>
  <si>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</si>
  <si>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</si>
  <si>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</si>
  <si>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</si>
  <si>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</si>
  <si>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</si>
  <si>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</si>
  <si>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</si>
  <si>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</si>
  <si>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</si>
  <si>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</si>
  <si>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</si>
  <si>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</si>
  <si>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</si>
  <si>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</si>
  <si>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</si>
  <si>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</si>
  <si>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</si>
  <si>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</si>
  <si>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</si>
  <si>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</si>
  <si>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</si>
  <si>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</si>
  <si>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</si>
  <si>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</si>
  <si>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</si>
  <si>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</si>
  <si>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</si>
  <si>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</si>
  <si>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</si>
  <si>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</si>
  <si>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</si>
  <si>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</si>
  <si>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</si>
  <si>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</si>
  <si>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</si>
  <si>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</si>
  <si>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</si>
  <si>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</si>
  <si>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</si>
  <si>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</si>
  <si>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</si>
  <si>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</si>
  <si>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</si>
  <si>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</si>
  <si>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</si>
  <si>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</si>
  <si>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</si>
  <si>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</si>
  <si>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</si>
  <si>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</si>
  <si>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</si>
  <si>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</si>
  <si>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</si>
  <si>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</si>
  <si>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</si>
  <si>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</si>
  <si>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</si>
  <si>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</si>
  <si>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</si>
  <si>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</si>
  <si>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</si>
  <si>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</si>
  <si>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</si>
  <si>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</si>
  <si>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</si>
  <si>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</si>
  <si>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</si>
  <si>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</si>
  <si>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</si>
  <si>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</si>
  <si>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</si>
  <si>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</si>
  <si>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</si>
  <si>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</si>
  <si>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</si>
  <si>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</si>
  <si>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</si>
  <si>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</si>
  <si>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</si>
  <si>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</si>
  <si>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</si>
  <si>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</si>
  <si>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</si>
  <si>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</si>
  <si>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</si>
  <si>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</si>
  <si>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</si>
  <si>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</si>
  <si>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</si>
  <si>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</si>
  <si>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</si>
  <si>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</si>
  <si>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</si>
  <si>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</si>
  <si>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</si>
  <si>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</si>
  <si>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</si>
  <si>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</si>
  <si>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</si>
  <si>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</si>
  <si>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</si>
  <si>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</si>
  <si>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</si>
  <si>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</si>
  <si>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</si>
  <si>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</si>
  <si>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</si>
  <si>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</si>
  <si>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</si>
  <si>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</si>
  <si>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</si>
  <si>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</si>
  <si>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</si>
  <si>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</si>
  <si>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</si>
  <si>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</si>
  <si>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</si>
  <si>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</si>
  <si>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</si>
  <si>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</si>
  <si>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</si>
  <si>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</si>
  <si>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</si>
  <si>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</si>
  <si>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</si>
  <si>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</si>
  <si>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</si>
  <si>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</si>
  <si>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</si>
  <si>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</si>
  <si>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</si>
  <si>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</si>
  <si>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</si>
  <si>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</si>
  <si>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</si>
  <si>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</si>
  <si>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</si>
  <si>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</si>
  <si>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</si>
  <si>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</si>
  <si>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</si>
  <si>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</si>
  <si>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</si>
  <si>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</si>
  <si>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</si>
  <si>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</si>
  <si>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</si>
  <si>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</si>
  <si>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</si>
  <si>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</si>
  <si>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</si>
  <si>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</si>
  <si>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</si>
  <si>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</si>
  <si>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</si>
  <si>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</si>
  <si>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</si>
  <si>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</si>
  <si>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</si>
  <si>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</si>
  <si>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</si>
  <si>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</si>
  <si>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</si>
  <si>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</si>
  <si>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</si>
  <si>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</si>
  <si>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</si>
  <si>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</si>
  <si>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</si>
  <si>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</si>
  <si>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</si>
  <si>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</si>
  <si>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</si>
  <si>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</si>
  <si>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</si>
  <si>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</si>
  <si>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</si>
  <si>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</si>
  <si>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</si>
  <si>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</si>
  <si>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</si>
  <si>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</si>
  <si>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</si>
  <si>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</si>
  <si>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</si>
  <si>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</si>
  <si>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</si>
  <si>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</si>
  <si>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</si>
  <si>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</si>
  <si>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</si>
  <si>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</si>
  <si>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</si>
  <si>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</si>
  <si>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</si>
  <si>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</si>
  <si>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</si>
  <si>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</si>
  <si>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</si>
  <si>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</si>
  <si>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</si>
  <si>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</si>
  <si>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</si>
  <si>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</si>
  <si>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</si>
  <si>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</si>
  <si>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</si>
  <si>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</si>
  <si>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</si>
  <si>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</si>
  <si>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</si>
  <si>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</si>
  <si>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</si>
  <si>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</si>
  <si>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</si>
  <si>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</si>
  <si>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</si>
  <si>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</si>
  <si>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</si>
  <si>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</si>
  <si>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</si>
  <si>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</si>
  <si>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</si>
  <si>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</si>
  <si>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</si>
  <si>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</si>
  <si>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</si>
  <si>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</si>
  <si>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</si>
  <si>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</si>
  <si>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</si>
  <si>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</si>
  <si>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</si>
  <si>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</si>
  <si>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</si>
  <si>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</si>
  <si>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</si>
  <si>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</si>
  <si>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</si>
  <si>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</si>
  <si>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</si>
  <si>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</si>
  <si>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</si>
  <si>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</si>
  <si>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</si>
  <si>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</si>
  <si>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</si>
  <si>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</si>
  <si>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</si>
  <si>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</si>
  <si>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</si>
  <si>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</si>
  <si>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</si>
  <si>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</si>
  <si>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</si>
  <si>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</si>
  <si>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</si>
  <si>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</si>
  <si>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</si>
  <si>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</si>
  <si>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</si>
  <si>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</si>
  <si>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</si>
  <si>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</si>
  <si>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</si>
  <si>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</si>
  <si>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</si>
  <si>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</si>
  <si>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</si>
  <si>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</si>
  <si>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</si>
  <si>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</si>
  <si>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</si>
  <si>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</si>
  <si>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</si>
  <si>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</si>
  <si>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</si>
  <si>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</si>
  <si>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</si>
  <si>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</si>
  <si>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</si>
  <si>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</si>
  <si>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</si>
  <si>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</si>
  <si>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</si>
  <si>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</si>
  <si>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</si>
  <si>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</si>
  <si>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</si>
  <si>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</si>
  <si>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</si>
  <si>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</si>
  <si>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</si>
  <si>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</si>
  <si>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</si>
  <si>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</si>
  <si>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</si>
  <si>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</si>
  <si>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</si>
  <si>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</si>
  <si>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</si>
  <si>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</si>
  <si>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</si>
  <si>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</si>
  <si>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</si>
  <si>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</si>
  <si>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</si>
  <si>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</si>
  <si>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</si>
  <si>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</si>
  <si>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</si>
  <si>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</si>
  <si>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</si>
  <si>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</si>
  <si>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</si>
  <si>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</si>
  <si>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</si>
  <si>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</si>
  <si>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</si>
  <si>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</si>
  <si>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</si>
  <si>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</si>
  <si>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</si>
  <si>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</si>
  <si>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</si>
  <si>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</si>
  <si>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</si>
  <si>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</si>
  <si>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</si>
  <si>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</si>
  <si>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</si>
  <si>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</si>
  <si>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</si>
  <si>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</si>
  <si>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</si>
  <si>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</si>
  <si>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</si>
  <si>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</si>
  <si>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</si>
  <si>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</si>
  <si>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</si>
  <si>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</si>
  <si>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</si>
  <si>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</si>
  <si>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</si>
  <si>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</si>
  <si>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</si>
  <si>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</si>
  <si>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</si>
  <si>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</si>
  <si>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</si>
  <si>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</si>
  <si>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</si>
  <si>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</si>
  <si>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</si>
  <si>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</si>
  <si>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</si>
  <si>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</si>
  <si>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</si>
  <si>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</si>
  <si>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</si>
  <si>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</si>
  <si>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</si>
  <si>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</si>
  <si>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</si>
  <si>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</si>
  <si>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</si>
  <si>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</si>
  <si>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</si>
  <si>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</si>
  <si>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</si>
  <si>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</si>
  <si>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</si>
  <si>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</si>
  <si>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</si>
  <si>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</si>
  <si>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</si>
  <si>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</si>
  <si>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</si>
  <si>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</si>
  <si>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</si>
  <si>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</si>
  <si>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</si>
  <si>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</si>
  <si>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</si>
  <si>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</si>
  <si>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</si>
  <si>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</si>
  <si>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</si>
  <si>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</si>
  <si>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</si>
  <si>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</si>
  <si>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</si>
  <si>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</si>
  <si>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</si>
  <si>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</si>
  <si>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</si>
  <si>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</si>
  <si>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</si>
  <si>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</si>
  <si>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</si>
  <si>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</si>
  <si>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</si>
  <si>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</si>
  <si>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</si>
  <si>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</si>
  <si>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</si>
  <si>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</si>
  <si>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</si>
  <si>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</si>
  <si>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</si>
  <si>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</si>
  <si>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</si>
  <si>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</si>
  <si>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</si>
  <si>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</si>
  <si>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</si>
  <si>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</si>
  <si>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</si>
  <si>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</si>
  <si>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</si>
  <si>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</si>
  <si>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</si>
  <si>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</si>
  <si>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</si>
  <si>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</si>
  <si>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</si>
  <si>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</si>
  <si>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</si>
  <si>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</si>
  <si>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</si>
  <si>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</si>
  <si>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</si>
  <si>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</si>
  <si>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</si>
  <si>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</si>
  <si>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</si>
  <si>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</si>
  <si>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</si>
  <si>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</si>
  <si>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</si>
  <si>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</si>
  <si>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</si>
  <si>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</si>
  <si>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</si>
  <si>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</si>
  <si>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</si>
  <si>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</si>
  <si>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</si>
  <si>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</si>
  <si>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</si>
  <si>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</si>
  <si>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</si>
  <si>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</si>
  <si>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</si>
  <si>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</si>
  <si>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</si>
  <si>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</si>
  <si>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</si>
  <si>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</si>
  <si>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</si>
  <si>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</si>
  <si>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</si>
  <si>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</si>
  <si>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</si>
  <si>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</si>
  <si>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</si>
  <si>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</si>
  <si>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</si>
  <si>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</si>
  <si>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</si>
  <si>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</si>
  <si>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</si>
  <si>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</si>
  <si>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</si>
  <si>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</si>
  <si>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</si>
  <si>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</si>
  <si>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</si>
  <si>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</si>
  <si>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</si>
  <si>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</si>
  <si>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</si>
  <si>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</si>
  <si>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</si>
  <si>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</si>
  <si>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</si>
  <si>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</si>
  <si>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</si>
  <si>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</si>
  <si>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</si>
  <si>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</si>
  <si>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</si>
  <si>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</si>
  <si>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</si>
  <si>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</si>
  <si>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</si>
  <si>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</si>
  <si>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</si>
  <si>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</si>
  <si>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</si>
  <si>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</si>
  <si>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</si>
  <si>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</si>
  <si>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</si>
  <si>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</si>
  <si>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</si>
  <si>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</si>
  <si>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</si>
  <si>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</si>
  <si>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</si>
  <si>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</si>
  <si>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</si>
  <si>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</si>
  <si>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</si>
  <si>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</si>
  <si>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</si>
  <si>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</si>
  <si>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</si>
  <si>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</si>
  <si>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</si>
  <si>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</si>
  <si>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</si>
  <si>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</si>
  <si>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</si>
  <si>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</si>
  <si>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</si>
  <si>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</si>
  <si>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</si>
  <si>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</si>
  <si>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</si>
  <si>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</si>
  <si>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</si>
  <si>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</si>
  <si>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</si>
  <si>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</si>
  <si>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</si>
  <si>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</si>
  <si>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</si>
  <si>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</si>
  <si>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</si>
  <si>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</si>
  <si>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</si>
  <si>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</si>
  <si>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</si>
  <si>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</si>
  <si>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</si>
  <si>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</si>
  <si>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</si>
  <si>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</si>
  <si>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</si>
  <si>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</si>
  <si>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</si>
  <si>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</si>
  <si>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</si>
  <si>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</si>
  <si>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</si>
  <si>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</si>
  <si>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</si>
  <si>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</si>
  <si>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</si>
  <si>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</si>
  <si>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</si>
  <si>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</si>
  <si>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</si>
  <si>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</si>
  <si>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</si>
  <si>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</si>
  <si>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</si>
  <si>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</si>
  <si>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</si>
  <si>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</si>
  <si>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</si>
  <si>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</si>
  <si>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</si>
  <si>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</si>
  <si>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</si>
  <si>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</si>
  <si>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</si>
  <si>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</si>
  <si>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</si>
  <si>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</si>
  <si>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</si>
  <si>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</si>
  <si>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</si>
  <si>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</si>
  <si>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</si>
  <si>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</si>
  <si>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</si>
  <si>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</si>
  <si>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</si>
  <si>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</si>
  <si>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</si>
  <si>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</si>
  <si>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</si>
  <si>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</si>
  <si>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</si>
  <si>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</si>
  <si>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</si>
  <si>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</si>
  <si>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</si>
  <si>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</si>
  <si>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</si>
  <si>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</si>
  <si>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</si>
  <si>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</si>
  <si>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</si>
  <si>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</si>
  <si>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</si>
  <si>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</si>
  <si>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</si>
  <si>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</si>
  <si>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</si>
  <si>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</si>
  <si>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</si>
  <si>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</si>
  <si>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</si>
  <si>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</si>
  <si>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</si>
  <si>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</si>
  <si>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</si>
  <si>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</si>
  <si>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</si>
  <si>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</si>
  <si>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</si>
  <si>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</si>
  <si>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</si>
  <si>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</si>
  <si>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</si>
  <si>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</si>
  <si>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</si>
  <si>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</si>
  <si>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</si>
  <si>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</si>
  <si>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</si>
  <si>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</si>
  <si>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</si>
  <si>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</si>
  <si>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</si>
  <si>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</si>
  <si>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</si>
  <si>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</si>
  <si>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</si>
  <si>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</si>
  <si>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</si>
  <si>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</si>
  <si>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</si>
  <si>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</si>
  <si>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</si>
  <si>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</si>
  <si>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</si>
  <si>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</si>
  <si>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</si>
  <si>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</si>
  <si>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</si>
  <si>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</si>
  <si>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</si>
  <si>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</si>
  <si>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</si>
  <si>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</si>
  <si>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</si>
  <si>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</si>
  <si>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</si>
  <si>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</si>
  <si>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</si>
  <si>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</si>
  <si>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</si>
  <si>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</si>
  <si>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</si>
  <si>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</si>
  <si>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</si>
  <si>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</si>
  <si>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</si>
  <si>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</si>
  <si>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</si>
  <si>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</si>
  <si>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</si>
  <si>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</si>
  <si>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</si>
  <si>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</si>
  <si>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</si>
  <si>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</si>
  <si>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</si>
  <si>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</si>
  <si>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</si>
  <si>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</si>
  <si>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</si>
  <si>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</si>
  <si>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</si>
  <si>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</si>
  <si>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</si>
  <si>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</si>
  <si>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</si>
  <si>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</si>
  <si>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</si>
  <si>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</si>
  <si>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</si>
  <si>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</si>
  <si>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</si>
  <si>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</si>
  <si>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</si>
  <si>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</si>
  <si>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</si>
  <si>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</si>
  <si>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</si>
  <si>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</si>
  <si>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</si>
  <si>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</si>
  <si>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</si>
  <si>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</si>
  <si>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</si>
  <si>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</si>
  <si>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</si>
  <si>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</si>
  <si>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</si>
  <si>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</si>
  <si>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</si>
  <si>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</si>
  <si>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</si>
  <si>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</si>
  <si>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</si>
  <si>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</si>
  <si>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</si>
  <si>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</si>
  <si>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</si>
  <si>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</si>
  <si>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</si>
  <si>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</si>
  <si>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</si>
  <si>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</si>
  <si>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</si>
  <si>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</si>
  <si>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</si>
  <si>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</si>
  <si>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</si>
  <si>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</si>
  <si>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</si>
  <si>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</si>
  <si>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</si>
  <si>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</si>
  <si>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</si>
  <si>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</si>
  <si>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</si>
  <si>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</si>
  <si>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</si>
  <si>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</si>
  <si>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</si>
  <si>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</si>
  <si>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</si>
  <si>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</si>
  <si>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</si>
  <si>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</si>
  <si>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</si>
  <si>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</si>
  <si>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</si>
  <si>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</si>
  <si>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</si>
  <si>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</si>
  <si>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</si>
  <si>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</si>
  <si>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</si>
  <si>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</si>
  <si>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</si>
  <si>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</si>
  <si>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</si>
  <si>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</si>
  <si>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</si>
  <si>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</si>
  <si>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</si>
  <si>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</si>
  <si>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</si>
  <si>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</si>
  <si>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</si>
  <si>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</si>
  <si>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</si>
  <si>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</si>
  <si>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</si>
  <si>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</si>
  <si>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</si>
  <si>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</si>
  <si>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</si>
  <si>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</si>
  <si>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</si>
  <si>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</si>
  <si>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</si>
  <si>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</si>
  <si>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</si>
  <si>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</si>
  <si>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</si>
  <si>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</si>
  <si>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</si>
  <si>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</si>
  <si>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</si>
  <si>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</si>
  <si>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</si>
  <si>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</si>
  <si>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</si>
  <si>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</si>
  <si>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</si>
  <si>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</si>
  <si>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</si>
  <si>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</si>
  <si>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</si>
  <si>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</si>
  <si>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</si>
  <si>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</si>
  <si>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</si>
  <si>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</si>
  <si>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</si>
  <si>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</si>
  <si>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</si>
  <si>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</si>
  <si>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</si>
  <si>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</si>
  <si>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</si>
  <si>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</si>
  <si>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</si>
  <si>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</si>
  <si>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</si>
  <si>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</si>
  <si>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</si>
  <si>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</si>
  <si>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</si>
  <si>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</si>
  <si>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</si>
  <si>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</si>
  <si>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</si>
  <si>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</si>
  <si>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</si>
  <si>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</si>
  <si>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</si>
  <si>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</si>
  <si>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</si>
  <si>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</si>
  <si>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</si>
  <si>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</si>
  <si>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</si>
  <si>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</si>
  <si>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</si>
  <si>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</si>
  <si>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</si>
  <si>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</si>
  <si>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</si>
  <si>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</si>
  <si>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</si>
  <si>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</si>
  <si>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</si>
  <si>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</si>
  <si>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</si>
  <si>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</si>
  <si>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</si>
  <si>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</si>
  <si>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</si>
  <si>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</si>
  <si>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</si>
  <si>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</si>
  <si>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</si>
  <si>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</si>
  <si>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</si>
  <si>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</si>
  <si>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</si>
  <si>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</si>
  <si>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</si>
  <si>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</si>
  <si>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</si>
  <si>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</si>
  <si>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</si>
  <si>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</si>
  <si>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</si>
  <si>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</si>
  <si>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</si>
  <si>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</si>
  <si>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</si>
  <si>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</si>
  <si>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</si>
  <si>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</si>
  <si>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</si>
  <si>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</si>
  <si>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</si>
  <si>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</si>
  <si>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</si>
  <si>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</si>
  <si>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</si>
  <si>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</si>
  <si>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</si>
  <si>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</si>
  <si>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</si>
  <si>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</si>
  <si>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</si>
  <si>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</si>
  <si>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</si>
  <si>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</si>
  <si>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</si>
  <si>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</si>
  <si>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</si>
  <si>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</si>
  <si>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</si>
  <si>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</si>
  <si>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</si>
  <si>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</si>
  <si>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</si>
  <si>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</si>
  <si>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</si>
  <si>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</si>
  <si>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</si>
  <si>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</si>
  <si>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</si>
  <si>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</si>
  <si>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</si>
  <si>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</si>
  <si>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</si>
  <si>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</si>
  <si>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</si>
  <si>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</si>
  <si>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</si>
  <si>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</si>
  <si>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</si>
  <si>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</si>
  <si>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</si>
  <si>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</si>
  <si>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</si>
  <si>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</si>
  <si>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</si>
  <si>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</si>
  <si>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</si>
  <si>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</si>
  <si>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</si>
  <si>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</si>
  <si>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</si>
  <si>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</si>
  <si>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</si>
  <si>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</si>
  <si>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</si>
  <si>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</si>
  <si>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</si>
  <si>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</si>
  <si>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</si>
  <si>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</si>
  <si>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</si>
  <si>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</si>
  <si>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</si>
  <si>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</si>
  <si>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</si>
  <si>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</si>
  <si>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</si>
  <si>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</si>
  <si>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</si>
  <si>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</si>
  <si>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</si>
  <si>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</si>
  <si>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</si>
  <si>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</si>
  <si>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</si>
  <si>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</si>
  <si>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</si>
  <si>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</si>
  <si>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</si>
  <si>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</si>
  <si>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</si>
  <si>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</si>
  <si>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</si>
  <si>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</si>
  <si>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</si>
  <si>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</si>
  <si>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</si>
  <si>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</si>
  <si>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</si>
  <si>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</si>
  <si>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</si>
  <si>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</si>
  <si>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</si>
  <si>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</si>
  <si>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</si>
  <si>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</si>
  <si>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</si>
  <si>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</si>
  <si>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</si>
  <si>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</si>
  <si>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</si>
  <si>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</si>
  <si>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</si>
  <si>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</si>
  <si>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</si>
  <si>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</si>
  <si>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</si>
  <si>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</si>
  <si>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</si>
  <si>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</si>
  <si>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</si>
  <si>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</si>
  <si>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</si>
  <si>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</si>
  <si>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</si>
  <si>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</si>
  <si>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</si>
  <si>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</si>
  <si>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</si>
  <si>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</si>
  <si>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</si>
  <si>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</si>
  <si>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</si>
  <si>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</si>
  <si>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</si>
  <si>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</si>
  <si>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</si>
  <si>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</si>
  <si>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</si>
  <si>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</si>
  <si>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</si>
  <si>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</si>
  <si>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</si>
  <si>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</si>
  <si>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</si>
  <si>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</si>
  <si>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</si>
  <si>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</si>
  <si>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</si>
  <si>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</si>
  <si>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</si>
  <si>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</si>
  <si>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</si>
  <si>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</si>
  <si>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</si>
  <si>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</si>
  <si>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</si>
  <si>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</si>
  <si>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</si>
  <si>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</si>
  <si>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</si>
  <si>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</si>
  <si>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</si>
  <si>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</si>
  <si>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</si>
  <si>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</si>
  <si>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</si>
  <si>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</si>
  <si>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</si>
  <si>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</si>
  <si>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</si>
  <si>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</si>
  <si>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</si>
  <si>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</si>
  <si>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</si>
  <si>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</si>
  <si>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</si>
  <si>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</si>
  <si>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</si>
  <si>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</si>
  <si>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</si>
  <si>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</si>
  <si>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</si>
  <si>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</si>
  <si>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</si>
  <si>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</si>
  <si>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</si>
  <si>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</si>
  <si>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</si>
  <si>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</si>
  <si>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</si>
  <si>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</si>
  <si>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</si>
  <si>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</si>
  <si>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</si>
  <si>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</si>
  <si>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</si>
  <si>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</si>
  <si>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</si>
  <si>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</si>
  <si>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</si>
  <si>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</si>
  <si>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</si>
  <si>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</si>
  <si>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</si>
  <si>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</si>
  <si>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</si>
  <si>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</si>
  <si>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</si>
  <si>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</si>
  <si>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</si>
  <si>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</si>
  <si>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</si>
  <si>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</si>
  <si>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</si>
  <si>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</si>
  <si>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</si>
  <si>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</si>
  <si>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</si>
  <si>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</si>
  <si>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</si>
  <si>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</si>
  <si>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</si>
  <si>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</si>
  <si>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</si>
  <si>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</si>
  <si>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</si>
  <si>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</si>
  <si>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</si>
  <si>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</si>
  <si>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</si>
  <si>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</si>
  <si>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</si>
  <si>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</si>
  <si>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</si>
  <si>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</si>
  <si>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</si>
  <si>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</si>
  <si>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</si>
  <si>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</si>
  <si>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</si>
  <si>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</si>
  <si>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</si>
  <si>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</si>
  <si>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</si>
  <si>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</si>
  <si>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</si>
  <si>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</si>
  <si>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</si>
  <si>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</si>
  <si>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</si>
  <si>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</si>
  <si>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</si>
  <si>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</si>
  <si>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</si>
  <si>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</si>
  <si>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</si>
  <si>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</si>
  <si>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</si>
  <si>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</si>
  <si>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</si>
  <si>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</si>
  <si>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</si>
  <si>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</si>
  <si>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</si>
  <si>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</si>
  <si>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</si>
  <si>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</si>
  <si>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</si>
  <si>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</si>
  <si>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</si>
  <si>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</si>
  <si>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</si>
  <si>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</si>
  <si>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</si>
  <si>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</si>
  <si>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</si>
  <si>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</si>
  <si>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</si>
  <si>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</si>
  <si>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</si>
  <si>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</si>
  <si>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</si>
  <si>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</si>
  <si>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</si>
  <si>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</si>
  <si>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</si>
  <si>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</si>
  <si>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</si>
  <si>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</si>
  <si>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</si>
  <si>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</si>
  <si>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</si>
  <si>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</si>
  <si>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</si>
  <si>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</si>
  <si>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</si>
  <si>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</si>
  <si>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</si>
  <si>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</si>
  <si>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</si>
  <si>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</si>
  <si>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</si>
  <si>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</si>
  <si>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</si>
  <si>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</si>
  <si>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</si>
  <si>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</si>
  <si>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</si>
  <si>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</si>
  <si>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</si>
  <si>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</si>
  <si>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</si>
  <si>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</si>
  <si>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</si>
  <si>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</si>
  <si>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</si>
  <si>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</si>
  <si>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</si>
  <si>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</si>
  <si>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</si>
  <si>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</si>
  <si>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</si>
  <si>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</si>
  <si>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</si>
  <si>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</si>
  <si>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</si>
  <si>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</si>
  <si>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</si>
  <si>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</si>
  <si>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</si>
  <si>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</si>
  <si>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</si>
  <si>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</si>
  <si>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</si>
  <si>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</si>
  <si>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</si>
  <si>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</si>
  <si>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</si>
  <si>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</si>
  <si>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</si>
  <si>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</si>
  <si>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</si>
  <si>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</si>
  <si>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</si>
  <si>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</si>
  <si>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</si>
  <si>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</si>
  <si>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</si>
  <si>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</si>
  <si>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</si>
  <si>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</si>
  <si>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</si>
  <si>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</si>
  <si>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</si>
  <si>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</si>
  <si>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</si>
  <si>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</si>
  <si>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</si>
  <si>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</si>
  <si>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</si>
  <si>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</si>
  <si>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</si>
  <si>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</si>
  <si>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</si>
  <si>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</si>
  <si>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</si>
  <si>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</si>
  <si>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</si>
  <si>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</si>
  <si>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</si>
  <si>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</si>
  <si>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</si>
  <si>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</si>
  <si>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</si>
  <si>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</si>
  <si>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</si>
  <si>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</si>
  <si>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</si>
  <si>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</si>
  <si>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</si>
  <si>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</si>
  <si>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</si>
  <si>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</si>
  <si>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</si>
  <si>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</si>
  <si>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</si>
  <si>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</si>
  <si>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</si>
  <si>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</si>
  <si>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</si>
  <si>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</si>
  <si>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</si>
  <si>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</si>
  <si>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</si>
  <si>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</si>
  <si>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</si>
  <si>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</si>
  <si>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</si>
  <si>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</si>
  <si>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</si>
  <si>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</si>
  <si>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</si>
  <si>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</si>
  <si>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</si>
  <si>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</si>
  <si>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</si>
  <si>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</si>
  <si>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</si>
  <si>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</si>
  <si>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</si>
  <si>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</si>
  <si>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</si>
  <si>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</si>
  <si>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</si>
  <si>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</si>
  <si>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</si>
  <si>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</si>
  <si>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</si>
  <si>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</si>
  <si>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</si>
  <si>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</si>
  <si>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</si>
  <si>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</si>
  <si>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</si>
  <si>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</si>
  <si>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</si>
  <si>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</si>
  <si>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</si>
  <si>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</si>
  <si>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</si>
  <si>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</si>
  <si>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</si>
  <si>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</si>
  <si>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</si>
  <si>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</si>
  <si>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</si>
  <si>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</si>
  <si>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</si>
  <si>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</si>
  <si>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</si>
  <si>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</si>
  <si>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</si>
  <si>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</si>
  <si>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</si>
  <si>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</si>
  <si>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</si>
  <si>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</si>
  <si>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</si>
  <si>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</si>
  <si>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</si>
  <si>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</si>
  <si>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</si>
  <si>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</si>
  <si>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</si>
  <si>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</si>
  <si>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</si>
  <si>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</si>
  <si>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</si>
  <si>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</si>
  <si>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</si>
  <si>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</si>
  <si>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</si>
  <si>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</si>
  <si>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</si>
  <si>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</si>
  <si>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</si>
  <si>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</si>
  <si>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</si>
  <si>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</si>
  <si>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</si>
  <si>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</si>
  <si>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</si>
  <si>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</si>
  <si>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</si>
  <si>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</si>
  <si>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</si>
  <si>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</si>
  <si>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</si>
  <si>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</si>
  <si>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</si>
  <si>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</si>
  <si>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</si>
  <si>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</si>
  <si>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</si>
  <si>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</si>
  <si>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</si>
  <si>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</si>
  <si>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</si>
  <si>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</si>
  <si>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</si>
  <si>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</si>
  <si>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</si>
  <si>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</si>
  <si>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</si>
  <si>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</si>
  <si>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</si>
  <si>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</si>
  <si>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</si>
  <si>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</si>
  <si>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</si>
  <si>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</si>
  <si>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</si>
  <si>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</si>
  <si>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</si>
  <si>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</si>
  <si>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</si>
  <si>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</si>
  <si>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</si>
  <si>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</si>
  <si>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</si>
  <si>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</si>
  <si>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</si>
  <si>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</si>
  <si>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</si>
  <si>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</si>
  <si>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</si>
  <si>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</si>
  <si>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</si>
  <si>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</si>
  <si>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</si>
  <si>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</si>
  <si>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</si>
  <si>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</si>
  <si>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</si>
  <si>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</si>
  <si>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</si>
  <si>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</si>
  <si>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</si>
  <si>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</si>
  <si>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</si>
  <si>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</si>
  <si>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</si>
  <si>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</si>
  <si>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</si>
  <si>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</si>
  <si>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</si>
  <si>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</si>
  <si>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</si>
  <si>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</si>
  <si>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</si>
  <si>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</si>
  <si>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</si>
  <si>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</si>
  <si>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</si>
  <si>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</si>
  <si>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</si>
  <si>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</si>
  <si>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</si>
  <si>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</si>
  <si>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</si>
  <si>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</si>
  <si>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</si>
  <si>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</si>
  <si>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</si>
  <si>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</si>
  <si>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</si>
  <si>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</si>
  <si>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</si>
  <si>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</si>
  <si>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</si>
  <si>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</si>
  <si>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</si>
  <si>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</si>
  <si>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</si>
  <si>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</si>
  <si>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</si>
  <si>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</si>
  <si>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</si>
  <si>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</si>
  <si>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</si>
  <si>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</si>
  <si>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</si>
  <si>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</si>
  <si>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</si>
  <si>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</si>
  <si>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</si>
  <si>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</si>
  <si>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</si>
  <si>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</si>
  <si>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</si>
  <si>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</si>
  <si>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</si>
  <si>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</si>
  <si>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</si>
  <si>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</si>
  <si>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</si>
  <si>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</si>
  <si>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</si>
  <si>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</si>
  <si>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</si>
  <si>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</si>
  <si>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</si>
  <si>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</si>
  <si>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</si>
  <si>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</si>
  <si>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</si>
  <si>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</si>
  <si>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</si>
  <si>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</si>
  <si>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</si>
  <si>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</si>
  <si>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</si>
  <si>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</si>
  <si>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</si>
  <si>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</si>
  <si>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</si>
  <si>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</si>
  <si>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</si>
  <si>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</si>
  <si>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</si>
  <si>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</si>
  <si>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</si>
  <si>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</si>
  <si>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</si>
  <si>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</si>
  <si>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</si>
  <si>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</si>
  <si>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</si>
  <si>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</si>
  <si>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</si>
  <si>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</si>
  <si>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</si>
  <si>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</si>
  <si>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</si>
  <si>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</si>
  <si>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</si>
  <si>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</si>
  <si>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</si>
  <si>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</si>
  <si>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</si>
  <si>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</si>
  <si>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</si>
  <si>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</si>
  <si>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</si>
  <si>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</si>
  <si>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</si>
  <si>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</si>
  <si>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</si>
  <si>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</si>
  <si>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</si>
  <si>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</si>
  <si>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</si>
  <si>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</si>
  <si>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</si>
  <si>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</si>
  <si>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</si>
  <si>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</si>
  <si>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</si>
  <si>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</si>
  <si>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</si>
  <si>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</si>
  <si>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</si>
  <si>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</si>
  <si>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</si>
  <si>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</si>
  <si>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</si>
  <si>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</si>
  <si>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</si>
  <si>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</si>
  <si>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</si>
  <si>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</si>
  <si>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</si>
  <si>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</si>
  <si>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</si>
  <si>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</si>
  <si>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</si>
  <si>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</si>
  <si>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</si>
  <si>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</si>
  <si>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</si>
  <si>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</si>
  <si>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</si>
  <si>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</si>
  <si>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</si>
  <si>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</si>
  <si>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</si>
  <si>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</si>
  <si>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</si>
  <si>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</si>
  <si>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</si>
  <si>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</si>
  <si>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</si>
  <si>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</si>
  <si>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</si>
  <si>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</si>
  <si>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</si>
  <si>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</si>
  <si>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</si>
  <si>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</si>
  <si>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</si>
  <si>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</si>
  <si>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</si>
  <si>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</si>
  <si>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</si>
  <si>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</si>
  <si>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</si>
  <si>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</si>
  <si>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</si>
  <si>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</si>
  <si>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</si>
  <si>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</si>
  <si>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</si>
  <si>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</si>
  <si>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</si>
  <si>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</si>
  <si>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</si>
  <si>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</si>
  <si>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</si>
  <si>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</si>
  <si>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</si>
  <si>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</si>
  <si>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</si>
  <si>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</si>
  <si>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</si>
  <si>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</si>
  <si>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</si>
  <si>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</si>
  <si>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</si>
  <si>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</si>
  <si>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</si>
  <si>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</si>
  <si>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</si>
  <si>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</si>
  <si>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</si>
  <si>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</si>
  <si>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</si>
  <si>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</si>
  <si>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</si>
  <si>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</si>
  <si>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</si>
  <si>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</si>
  <si>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</si>
  <si>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</si>
  <si>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</si>
  <si>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</si>
  <si>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</si>
  <si>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</si>
  <si>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</si>
  <si>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</si>
  <si>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</si>
  <si>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</si>
  <si>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</si>
  <si>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</si>
  <si>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</si>
  <si>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</si>
  <si>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</si>
  <si>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</si>
  <si>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</si>
  <si>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</si>
  <si>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</si>
  <si>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</si>
  <si>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</si>
  <si>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</si>
  <si>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</si>
  <si>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</si>
  <si>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</si>
  <si>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</si>
  <si>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</si>
  <si>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</si>
  <si>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</si>
  <si>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</si>
  <si>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</si>
  <si>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</si>
  <si>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</si>
  <si>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</si>
  <si>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</si>
  <si>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</si>
  <si>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</si>
  <si>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</si>
  <si>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</si>
  <si>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</si>
  <si>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</si>
  <si>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</si>
  <si>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</si>
  <si>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</si>
  <si>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</si>
  <si>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</si>
  <si>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</si>
  <si>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</si>
  <si>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</si>
  <si>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</si>
  <si>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</si>
  <si>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</si>
  <si>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</si>
  <si>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</si>
  <si>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</si>
  <si>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</si>
  <si>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</si>
  <si>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</si>
  <si>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</si>
  <si>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</si>
  <si>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</si>
  <si>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</si>
  <si>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</si>
  <si>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</si>
  <si>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</si>
  <si>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</si>
  <si>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</si>
  <si>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</si>
  <si>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</si>
  <si>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</si>
  <si>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</si>
  <si>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</si>
  <si>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</si>
  <si>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</si>
  <si>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</si>
  <si>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</si>
  <si>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</si>
  <si>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</si>
  <si>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</si>
  <si>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</si>
  <si>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</si>
  <si>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</si>
  <si>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</si>
  <si>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</si>
  <si>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</si>
  <si>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</si>
  <si>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</si>
  <si>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</si>
  <si>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</si>
  <si>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</si>
  <si>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</si>
  <si>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</si>
  <si>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</si>
  <si>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</si>
  <si>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</si>
  <si>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</si>
  <si>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</si>
  <si>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</si>
  <si>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</si>
  <si>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</si>
  <si>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</si>
  <si>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</si>
  <si>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</si>
  <si>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</si>
  <si>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</si>
  <si>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</si>
  <si>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</si>
  <si>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</si>
  <si>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</si>
  <si>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</si>
  <si>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</si>
  <si>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</si>
  <si>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</si>
  <si>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</si>
  <si>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</si>
  <si>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</si>
  <si>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</si>
  <si>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</si>
  <si>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</si>
  <si>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</si>
  <si>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</si>
  <si>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</si>
  <si>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</si>
  <si>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</si>
  <si>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</si>
  <si>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</si>
  <si>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</si>
  <si>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</si>
  <si>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</si>
  <si>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</si>
  <si>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</si>
  <si>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</si>
  <si>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</si>
  <si>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</si>
  <si>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</si>
  <si>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</si>
  <si>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</si>
  <si>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</si>
  <si>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</si>
  <si>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</si>
  <si>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</si>
  <si>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</si>
  <si>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</si>
  <si>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</si>
  <si>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</si>
  <si>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</si>
  <si>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</si>
  <si>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</si>
  <si>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</si>
  <si>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</si>
  <si>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</si>
  <si>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</si>
  <si>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</si>
  <si>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</si>
  <si>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</si>
  <si>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</si>
  <si>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</si>
  <si>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</si>
  <si>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</si>
  <si>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</si>
  <si>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</si>
  <si>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</si>
  <si>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</si>
  <si>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</si>
  <si>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</si>
  <si>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</si>
  <si>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</si>
  <si>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</si>
  <si>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</si>
  <si>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</si>
  <si>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</si>
  <si>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</si>
  <si>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</si>
  <si>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</si>
  <si>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</si>
  <si>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</si>
  <si>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</si>
  <si>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</si>
  <si>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</si>
  <si>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</si>
  <si>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</si>
  <si>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</si>
  <si>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</si>
  <si>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</si>
  <si>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</si>
  <si>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</si>
  <si>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</si>
  <si>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</si>
  <si>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</si>
  <si>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</si>
  <si>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</si>
  <si>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</si>
  <si>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</si>
  <si>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</si>
  <si>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</si>
  <si>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</si>
  <si>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</si>
  <si>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</si>
  <si>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</si>
  <si>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</si>
  <si>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</si>
  <si>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</si>
  <si>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</si>
  <si>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</si>
  <si>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</si>
  <si>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</si>
  <si>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</si>
  <si>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</si>
  <si>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</si>
  <si>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</si>
  <si>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</si>
  <si>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</si>
  <si>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</si>
  <si>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</si>
  <si>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</si>
  <si>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</si>
  <si>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</si>
  <si>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</si>
  <si>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</si>
  <si>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</si>
  <si>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</si>
  <si>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</si>
  <si>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</si>
  <si>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</si>
  <si>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</si>
  <si>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</si>
  <si>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</si>
  <si>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</si>
  <si>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</si>
  <si>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</si>
  <si>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</si>
  <si>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</si>
  <si>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</si>
  <si>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</si>
  <si>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</si>
  <si>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</si>
  <si>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</si>
  <si>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</si>
  <si>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</si>
  <si>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</si>
  <si>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</si>
  <si>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</si>
  <si>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</si>
  <si>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</si>
  <si>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</si>
  <si>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</si>
  <si>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</si>
  <si>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</si>
  <si>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</si>
  <si>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</si>
  <si>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</si>
  <si>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</si>
  <si>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</si>
  <si>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</si>
  <si>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</si>
  <si>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</si>
  <si>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</si>
  <si>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</si>
  <si>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</si>
  <si>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</si>
  <si>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</si>
  <si>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</si>
  <si>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</si>
  <si>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</si>
  <si>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</si>
  <si>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</si>
  <si>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</si>
  <si>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</si>
  <si>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</si>
  <si>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</si>
  <si>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</si>
  <si>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</si>
  <si>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</si>
  <si>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</si>
  <si>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</si>
  <si>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</si>
  <si>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</si>
  <si>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</si>
  <si>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</si>
  <si>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</si>
  <si>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</si>
  <si>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</si>
  <si>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</si>
  <si>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</si>
  <si>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</si>
  <si>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</si>
  <si>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</si>
  <si>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</si>
  <si>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</si>
  <si>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</si>
  <si>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</si>
  <si>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</si>
  <si>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</si>
  <si>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</si>
  <si>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</si>
  <si>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</si>
  <si>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</si>
  <si>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</si>
  <si>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</si>
  <si>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</si>
  <si>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</si>
  <si>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</si>
  <si>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</si>
  <si>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</si>
  <si>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</si>
  <si>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</si>
  <si>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</si>
  <si>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</si>
  <si>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</si>
  <si>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</si>
  <si>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</si>
  <si>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</si>
  <si>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</si>
  <si>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</si>
  <si>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</si>
  <si>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</si>
  <si>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</si>
  <si>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</si>
  <si>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</si>
  <si>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</si>
  <si>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</si>
  <si>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</si>
  <si>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</si>
  <si>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</si>
  <si>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</si>
  <si>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</si>
  <si>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</si>
  <si>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</si>
  <si>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</si>
  <si>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</si>
  <si>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</si>
  <si>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</si>
  <si>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</si>
  <si>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</si>
  <si>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</si>
  <si>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</si>
  <si>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</si>
  <si>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</si>
  <si>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</si>
  <si>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</si>
  <si>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</si>
  <si>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</si>
  <si>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</si>
  <si>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</si>
  <si>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</si>
  <si>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</si>
  <si>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</si>
  <si>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</si>
  <si>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</si>
  <si>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</si>
  <si>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</si>
  <si>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</si>
  <si>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</si>
  <si>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</si>
  <si>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</si>
  <si>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</si>
  <si>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</si>
  <si>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</si>
  <si>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</si>
  <si>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</si>
  <si>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</si>
  <si>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</si>
  <si>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</si>
  <si>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</si>
  <si>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</si>
  <si>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</si>
  <si>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</si>
  <si>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</si>
  <si>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</si>
  <si>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</si>
  <si>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</si>
  <si>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</si>
  <si>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</si>
  <si>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</si>
  <si>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</si>
  <si>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</si>
  <si>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</si>
  <si>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</si>
  <si>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</si>
  <si>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</si>
  <si>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</si>
  <si>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</si>
  <si>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</si>
  <si>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</si>
  <si>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</si>
  <si>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</si>
  <si>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</si>
  <si>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</si>
  <si>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</si>
  <si>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</si>
  <si>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</si>
  <si>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</si>
  <si>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</si>
  <si>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</si>
  <si>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</si>
  <si>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</si>
  <si>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</si>
  <si>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</si>
  <si>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</si>
  <si>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</si>
  <si>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</si>
  <si>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</si>
  <si>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</si>
  <si>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</si>
  <si>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</si>
  <si>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</si>
  <si>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</si>
  <si>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</si>
  <si>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</si>
  <si>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</si>
  <si>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</si>
  <si>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</si>
  <si>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</si>
  <si>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</si>
  <si>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</si>
  <si>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</si>
  <si>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</si>
  <si>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</si>
  <si>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</si>
  <si>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</si>
  <si>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</si>
  <si>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</si>
  <si>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</si>
  <si>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</si>
  <si>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</si>
  <si>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</si>
  <si>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</si>
  <si>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</si>
  <si>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</si>
  <si>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</si>
  <si>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</si>
  <si>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</si>
  <si>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</si>
  <si>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</si>
  <si>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</si>
  <si>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</si>
  <si>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</si>
  <si>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</si>
  <si>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</si>
  <si>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</si>
  <si>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</si>
  <si>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</si>
  <si>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</si>
  <si>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</si>
  <si>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</si>
  <si>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</si>
  <si>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</si>
  <si>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</si>
  <si>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</si>
  <si>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</si>
  <si>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</si>
  <si>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</si>
  <si>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</si>
  <si>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</si>
  <si>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</si>
  <si>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</si>
  <si>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</si>
  <si>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</si>
  <si>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</si>
  <si>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</si>
  <si>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</si>
  <si>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</si>
  <si>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</si>
  <si>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</si>
  <si>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</si>
  <si>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</si>
  <si>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</si>
  <si>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</si>
  <si>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</si>
  <si>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</si>
  <si>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</si>
  <si>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</si>
  <si>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</si>
  <si>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</si>
  <si>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</si>
  <si>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</si>
  <si>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</si>
  <si>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</si>
  <si>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</si>
  <si>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</si>
  <si>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</si>
  <si>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</si>
  <si>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</si>
  <si>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</si>
  <si>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</si>
  <si>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</si>
  <si>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</si>
  <si>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</si>
  <si>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</si>
  <si>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</si>
  <si>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</si>
  <si>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</si>
  <si>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</si>
  <si>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</si>
  <si>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</si>
  <si>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</si>
  <si>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</si>
  <si>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</si>
  <si>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</si>
  <si>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</si>
  <si>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</si>
  <si>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</si>
  <si>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</si>
  <si>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</si>
  <si>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</si>
  <si>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</si>
  <si>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</si>
  <si>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</si>
  <si>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</si>
  <si>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</si>
  <si>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</si>
  <si>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</si>
  <si>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</si>
  <si>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</si>
  <si>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</si>
  <si>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</si>
  <si>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</si>
  <si>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</si>
  <si>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</si>
  <si>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</si>
  <si>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</si>
  <si>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</si>
  <si>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</si>
  <si>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</si>
  <si>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</si>
  <si>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</si>
  <si>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</si>
  <si>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</si>
  <si>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</si>
  <si>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</si>
  <si>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</si>
  <si>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</si>
  <si>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</si>
  <si>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</si>
  <si>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</si>
  <si>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</si>
  <si>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</si>
  <si>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</si>
  <si>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</si>
  <si>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</si>
  <si>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</si>
  <si>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</si>
  <si>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</si>
  <si>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</si>
  <si>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</si>
  <si>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</si>
  <si>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</si>
  <si>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</si>
  <si>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</si>
  <si>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</si>
  <si>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</si>
  <si>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</si>
  <si>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</si>
  <si>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</si>
  <si>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</si>
  <si>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</si>
  <si>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</si>
  <si>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</si>
  <si>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</si>
  <si>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</si>
  <si>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</si>
  <si>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</si>
  <si>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</si>
  <si>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</si>
  <si>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</si>
  <si>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</si>
  <si>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</si>
  <si>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</si>
  <si>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</si>
  <si>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</si>
  <si>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</si>
  <si>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</si>
  <si>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</si>
  <si>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</si>
  <si>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</si>
  <si>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</si>
  <si>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</si>
  <si>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</si>
  <si>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</si>
  <si>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</si>
  <si>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</si>
  <si>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</si>
  <si>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</si>
  <si>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</si>
  <si>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</si>
  <si>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</si>
  <si>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</si>
  <si>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</si>
  <si>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</si>
  <si>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</si>
  <si>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</si>
  <si>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</si>
  <si>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</si>
  <si>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</si>
  <si>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</si>
  <si>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</si>
  <si>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</si>
  <si>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</si>
  <si>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</si>
  <si>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</si>
  <si>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</si>
  <si>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</si>
  <si>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</si>
  <si>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</si>
  <si>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</si>
  <si>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</si>
  <si>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</si>
  <si>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</si>
  <si>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</si>
  <si>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</si>
  <si>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</si>
  <si>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</si>
  <si>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</si>
  <si>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</si>
  <si>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</si>
  <si>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</si>
  <si>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</si>
  <si>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</si>
  <si>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</si>
  <si>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</si>
  <si>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</si>
  <si>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</si>
  <si>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</si>
  <si>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</si>
  <si>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</si>
  <si>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</si>
  <si>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</si>
  <si>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</si>
  <si>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</si>
  <si>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</si>
  <si>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</si>
  <si>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</si>
  <si>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</si>
  <si>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</si>
  <si>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</si>
  <si>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</si>
  <si>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</si>
  <si>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</si>
  <si>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</si>
  <si>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</si>
  <si>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</si>
  <si>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</si>
  <si>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</si>
  <si>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</si>
  <si>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</si>
  <si>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</si>
  <si>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</si>
  <si>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</si>
  <si>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</si>
  <si>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</si>
  <si>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</si>
  <si>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</si>
  <si>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</si>
  <si>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</si>
  <si>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</si>
  <si>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</si>
  <si>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</si>
  <si>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</si>
  <si>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</si>
  <si>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</si>
  <si>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</si>
  <si>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</si>
  <si>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</si>
  <si>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</si>
  <si>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</si>
  <si>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</si>
  <si>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</si>
  <si>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</si>
  <si>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</si>
  <si>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</si>
  <si>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</si>
  <si>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</si>
  <si>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</si>
  <si>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</si>
  <si>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</si>
  <si>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</si>
  <si>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</si>
  <si>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</si>
  <si>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</si>
  <si>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</si>
  <si>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</si>
  <si>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</si>
  <si>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</si>
  <si>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</si>
  <si>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</si>
  <si>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</si>
  <si>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</si>
  <si>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</si>
  <si>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</si>
  <si>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</si>
  <si>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</si>
  <si>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</si>
  <si>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</si>
  <si>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</si>
  <si>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</si>
  <si>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</si>
  <si>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</si>
  <si>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</si>
  <si>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</si>
  <si>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</si>
  <si>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</si>
  <si>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</si>
  <si>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</si>
  <si>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</si>
  <si>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</si>
  <si>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</si>
  <si>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</si>
  <si>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</si>
  <si>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</si>
  <si>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</si>
  <si>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</si>
  <si>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</si>
  <si>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</si>
  <si>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</si>
  <si>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</si>
  <si>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</si>
  <si>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</si>
  <si>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</si>
  <si>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</si>
  <si>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</si>
  <si>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</si>
  <si>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</si>
  <si>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</si>
  <si>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</si>
  <si>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</si>
  <si>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</si>
  <si>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</si>
  <si>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</si>
  <si>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</si>
  <si>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</si>
  <si>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</si>
  <si>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</si>
  <si>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</si>
  <si>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</si>
  <si>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</si>
  <si>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</si>
  <si>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</si>
  <si>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</si>
  <si>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</si>
  <si>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</si>
  <si>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</si>
  <si>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</si>
  <si>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</si>
  <si>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</si>
  <si>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</si>
  <si>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</si>
  <si>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</si>
  <si>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</si>
  <si>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</si>
  <si>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</si>
  <si>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</si>
  <si>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</si>
  <si>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</si>
  <si>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</si>
  <si>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</si>
  <si>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</si>
  <si>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</si>
  <si>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</si>
  <si>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</si>
  <si>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</si>
  <si>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</si>
  <si>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</si>
  <si>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</si>
  <si>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</si>
  <si>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</si>
  <si>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</si>
  <si>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</si>
  <si>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</si>
  <si>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</si>
  <si>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</si>
  <si>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</si>
  <si>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</si>
  <si>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</si>
  <si>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</si>
  <si>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</si>
  <si>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</si>
  <si>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</si>
  <si>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</si>
  <si>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</si>
  <si>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</si>
  <si>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</si>
  <si>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</si>
  <si>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</si>
  <si>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</si>
  <si>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</si>
  <si>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</si>
  <si>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</si>
  <si>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</si>
  <si>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</si>
  <si>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</si>
  <si>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</si>
  <si>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</si>
  <si>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</si>
  <si>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</si>
  <si>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</si>
  <si>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</si>
  <si>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</si>
  <si>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</si>
  <si>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</si>
  <si>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</si>
  <si>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</si>
  <si>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</si>
  <si>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</si>
  <si>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</si>
  <si>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</si>
  <si>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</si>
  <si>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</si>
  <si>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</si>
  <si>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</si>
  <si>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</si>
  <si>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</si>
  <si>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</si>
  <si>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</si>
  <si>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</si>
  <si>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</si>
  <si>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</si>
  <si>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</si>
  <si>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</si>
  <si>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</si>
  <si>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</si>
  <si>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</si>
  <si>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</si>
  <si>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</si>
  <si>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</si>
  <si>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</si>
  <si>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</si>
  <si>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</si>
  <si>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</si>
  <si>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</si>
  <si>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</si>
  <si>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</si>
  <si>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</si>
  <si>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</si>
  <si>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</si>
  <si>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</si>
  <si>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</si>
  <si>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</si>
  <si>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</si>
  <si>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</si>
  <si>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</si>
  <si>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</si>
  <si>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</si>
  <si>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</si>
  <si>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</si>
  <si>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</si>
  <si>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</si>
  <si>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</si>
  <si>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</si>
  <si>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</si>
  <si>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</si>
  <si>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</si>
  <si>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</si>
  <si>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</si>
  <si>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</si>
  <si>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</si>
  <si>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</si>
  <si>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</si>
  <si>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</si>
  <si>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</si>
  <si>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</si>
  <si>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</si>
  <si>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</si>
  <si>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</si>
  <si>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</si>
  <si>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</si>
  <si>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</si>
  <si>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</si>
  <si>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</si>
  <si>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</si>
  <si>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</si>
  <si>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</si>
  <si>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</si>
  <si>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</si>
  <si>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</si>
  <si>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</si>
  <si>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</si>
  <si>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</si>
  <si>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</si>
  <si>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</si>
  <si>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</si>
  <si>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</si>
  <si>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</si>
  <si>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</si>
  <si>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</si>
  <si>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</si>
  <si>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</si>
  <si>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</si>
  <si>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</si>
  <si>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</si>
  <si>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</si>
  <si>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</si>
  <si>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</si>
  <si>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</si>
  <si>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</si>
  <si>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</si>
  <si>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</si>
  <si>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</si>
  <si>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</si>
  <si>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</si>
  <si>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</si>
  <si>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</si>
  <si>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</si>
  <si>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</si>
  <si>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</si>
  <si>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</si>
  <si>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</si>
  <si>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</si>
  <si>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</si>
  <si>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</si>
  <si>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</si>
  <si>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</si>
  <si>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</si>
  <si>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</si>
  <si>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</si>
  <si>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</si>
  <si>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</si>
  <si>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</si>
  <si>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</si>
  <si>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</si>
  <si>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</si>
  <si>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</si>
  <si>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</si>
  <si>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</si>
  <si>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</si>
  <si>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</si>
  <si>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</si>
  <si>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</si>
  <si>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</si>
  <si>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</si>
  <si>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</si>
  <si>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</si>
  <si>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</si>
  <si>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</si>
  <si>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</si>
  <si>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</si>
  <si>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</si>
  <si>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</si>
  <si>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</si>
  <si>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</si>
  <si>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</si>
  <si>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</si>
  <si>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</si>
  <si>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</si>
  <si>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</si>
  <si>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</si>
  <si>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</si>
  <si>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</si>
  <si>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</si>
  <si>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</si>
  <si>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</si>
  <si>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</si>
  <si>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</si>
  <si>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</si>
  <si>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</si>
  <si>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</si>
  <si>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</si>
  <si>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</si>
  <si>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</si>
  <si>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</si>
  <si>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</si>
  <si>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</si>
  <si>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</si>
  <si>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</si>
  <si>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</si>
  <si>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</si>
  <si>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</si>
  <si>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</si>
  <si>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</si>
  <si>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</si>
  <si>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</si>
  <si>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</si>
  <si>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</si>
  <si>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</si>
  <si>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</si>
  <si>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</si>
  <si>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</si>
  <si>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</si>
  <si>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</si>
  <si>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</si>
  <si>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</si>
  <si>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</si>
  <si>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</si>
  <si>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</si>
  <si>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</si>
  <si>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</si>
  <si>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</si>
  <si>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</si>
  <si>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</si>
  <si>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</si>
  <si>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</si>
  <si>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</si>
  <si>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</si>
  <si>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</si>
  <si>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</si>
  <si>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</si>
  <si>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</si>
  <si>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</si>
  <si>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</si>
  <si>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</si>
  <si>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</si>
  <si>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</si>
  <si>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</si>
  <si>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</si>
  <si>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</si>
  <si>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</si>
  <si>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</si>
  <si>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</si>
  <si>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</si>
  <si>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</si>
  <si>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</si>
  <si>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</si>
  <si>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</si>
  <si>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</si>
  <si>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</si>
  <si>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</si>
  <si>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</si>
  <si>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</si>
  <si>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</si>
  <si>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</si>
  <si>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</si>
  <si>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</si>
  <si>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</si>
  <si>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</si>
  <si>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</si>
  <si>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</si>
  <si>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</si>
  <si>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</si>
  <si>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</si>
  <si>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</si>
  <si>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</si>
  <si>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</si>
  <si>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</si>
  <si>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</si>
  <si>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</si>
  <si>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</si>
  <si>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</si>
  <si>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</si>
  <si>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</si>
  <si>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</si>
  <si>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</si>
  <si>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</si>
  <si>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</si>
  <si>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</si>
  <si>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</si>
  <si>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</si>
  <si>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</si>
  <si>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</si>
  <si>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</si>
  <si>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</si>
  <si>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</si>
  <si>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</si>
  <si>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</si>
  <si>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</si>
  <si>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</si>
  <si>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</si>
  <si>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</si>
  <si>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</si>
  <si>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</si>
  <si>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</si>
  <si>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</si>
  <si>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</si>
  <si>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</si>
  <si>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</si>
  <si>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</si>
  <si>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</si>
  <si>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</si>
  <si>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</si>
  <si>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</si>
  <si>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</si>
  <si>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</si>
  <si>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</si>
  <si>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</si>
  <si>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</si>
  <si>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</si>
  <si>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</si>
  <si>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</si>
  <si>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</si>
  <si>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</si>
  <si>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</si>
  <si>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</si>
  <si>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</si>
  <si>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</si>
  <si>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</si>
  <si>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</si>
  <si>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</si>
  <si>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</si>
  <si>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</si>
  <si>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</si>
  <si>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</si>
  <si>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</si>
  <si>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</si>
  <si>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</si>
  <si>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</si>
  <si>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</si>
  <si>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</si>
  <si>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</si>
  <si>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</si>
  <si>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</si>
  <si>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</si>
  <si>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</si>
  <si>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</si>
  <si>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</si>
  <si>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</si>
  <si>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</si>
  <si>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</si>
  <si>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</si>
  <si>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</si>
  <si>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</si>
  <si>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</si>
  <si>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</si>
  <si>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</si>
  <si>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</si>
  <si>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</si>
  <si>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</si>
  <si>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</si>
  <si>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</si>
  <si>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</si>
  <si>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</si>
  <si>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</si>
  <si>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</si>
  <si>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</si>
  <si>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</si>
  <si>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</si>
  <si>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</si>
  <si>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</si>
  <si>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</si>
  <si>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</si>
  <si>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</si>
  <si>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</si>
  <si>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</si>
  <si>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</si>
  <si>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</si>
  <si>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</si>
  <si>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</si>
  <si>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</si>
  <si>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</si>
  <si>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</si>
  <si>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</si>
  <si>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</si>
  <si>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</si>
  <si>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</si>
  <si>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</si>
  <si>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</si>
  <si>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</si>
  <si>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</si>
  <si>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</si>
  <si>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</si>
  <si>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</si>
  <si>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</si>
  <si>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</si>
  <si>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</si>
  <si>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</si>
  <si>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</si>
  <si>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</si>
  <si>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</si>
  <si>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</si>
  <si>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</si>
  <si>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</si>
  <si>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</si>
  <si>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</si>
  <si>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</si>
  <si>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</si>
  <si>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</si>
  <si>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</si>
  <si>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</si>
  <si>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</si>
  <si>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</si>
  <si>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</si>
  <si>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</si>
  <si>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</si>
  <si>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</si>
  <si>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</si>
  <si>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</si>
  <si>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</si>
  <si>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</si>
  <si>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</si>
  <si>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</si>
  <si>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</si>
  <si>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</si>
  <si>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</si>
  <si>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</si>
  <si>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</si>
  <si>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</si>
  <si>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</si>
  <si>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</si>
  <si>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</si>
  <si>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</si>
  <si>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</si>
  <si>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</si>
  <si>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</si>
  <si>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</si>
  <si>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</si>
  <si>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</si>
  <si>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</si>
  <si>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</si>
  <si>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</si>
  <si>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</si>
  <si>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</si>
  <si>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</si>
  <si>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</si>
  <si>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</si>
  <si>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</si>
  <si>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</si>
  <si>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</si>
  <si>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</si>
  <si>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</si>
  <si>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</si>
  <si>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</si>
  <si>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</si>
  <si>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</si>
  <si>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</si>
  <si>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</si>
  <si>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</si>
  <si>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</si>
  <si>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</si>
  <si>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</si>
  <si>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</si>
  <si>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</si>
  <si>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</si>
  <si>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</si>
  <si>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</si>
  <si>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</si>
  <si>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</si>
  <si>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</si>
  <si>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</si>
  <si>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</si>
  <si>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</si>
  <si>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</si>
  <si>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</si>
  <si>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</si>
  <si>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</si>
  <si>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</si>
  <si>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</si>
  <si>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</si>
  <si>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</si>
  <si>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</si>
  <si>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</si>
  <si>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</si>
  <si>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</si>
  <si>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</si>
  <si>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</si>
  <si>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</si>
  <si>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</si>
  <si>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</si>
  <si>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</si>
  <si>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</si>
  <si>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</si>
  <si>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</si>
  <si>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</si>
  <si>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</si>
  <si>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</si>
  <si>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</si>
  <si>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</si>
  <si>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</si>
  <si>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</si>
  <si>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</si>
  <si>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</si>
  <si>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</si>
  <si>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</si>
  <si>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</si>
  <si>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</si>
  <si>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</si>
  <si>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</si>
  <si>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</si>
  <si>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</si>
  <si>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</si>
  <si>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</si>
  <si>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</si>
  <si>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</si>
  <si>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</si>
  <si>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</si>
  <si>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</si>
  <si>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</si>
  <si>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</si>
  <si>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</si>
  <si>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</si>
  <si>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</si>
  <si>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</si>
  <si>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</si>
  <si>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</si>
  <si>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</si>
  <si>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</si>
  <si>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</si>
  <si>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</si>
  <si>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</si>
  <si>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</si>
  <si>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</si>
  <si>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</si>
  <si>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</si>
  <si>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</si>
  <si>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</si>
  <si>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</si>
  <si>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</si>
  <si>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</si>
  <si>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</si>
  <si>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</si>
  <si>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</si>
  <si>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</si>
  <si>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</si>
  <si>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</si>
  <si>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</si>
  <si>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</si>
  <si>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</si>
  <si>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</si>
  <si>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</si>
  <si>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</si>
  <si>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</si>
  <si>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</si>
  <si>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</si>
  <si>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</si>
  <si>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</si>
  <si>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</si>
  <si>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</si>
  <si>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</si>
  <si>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</si>
  <si>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</si>
  <si>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</si>
  <si>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</si>
  <si>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</si>
  <si>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</si>
  <si>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</si>
  <si>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</si>
  <si>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</si>
  <si>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</si>
  <si>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</si>
  <si>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</si>
  <si>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</si>
  <si>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</si>
  <si>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</si>
  <si>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</si>
  <si>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</si>
  <si>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</si>
  <si>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</si>
  <si>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</si>
  <si>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</si>
  <si>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</si>
  <si>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</si>
  <si>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</si>
  <si>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</si>
  <si>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</si>
  <si>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</si>
  <si>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</si>
  <si>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</si>
  <si>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</si>
  <si>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</si>
  <si>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</si>
  <si>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</si>
  <si>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</si>
  <si>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</si>
  <si>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</si>
  <si>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</si>
  <si>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</si>
  <si>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</si>
  <si>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</si>
  <si>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</si>
  <si>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</si>
  <si>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</si>
  <si>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</si>
  <si>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</si>
  <si>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</si>
  <si>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</si>
  <si>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</si>
  <si>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</si>
  <si>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</si>
  <si>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</si>
  <si>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</si>
  <si>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</si>
  <si>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</si>
  <si>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</si>
  <si>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</si>
  <si>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</si>
  <si>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</si>
  <si>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</si>
  <si>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</si>
  <si>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</si>
  <si>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</si>
  <si>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</si>
  <si>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</si>
  <si>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</si>
  <si>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</si>
  <si>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</si>
  <si>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</si>
  <si>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</si>
  <si>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</si>
  <si>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</si>
  <si>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</si>
  <si>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</si>
  <si>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</si>
  <si>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</si>
  <si>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</si>
  <si>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</si>
  <si>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</si>
  <si>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</si>
  <si>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</si>
  <si>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</si>
  <si>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</si>
  <si>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</si>
  <si>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</si>
  <si>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</si>
  <si>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</si>
  <si>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</si>
  <si>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</si>
  <si>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</si>
  <si>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</si>
  <si>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</si>
  <si>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</si>
  <si>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</si>
  <si>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</si>
  <si>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</si>
  <si>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</si>
  <si>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</si>
  <si>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</si>
  <si>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</si>
  <si>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</si>
  <si>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</si>
  <si>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</si>
  <si>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</si>
  <si>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</si>
  <si>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</si>
  <si>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</si>
  <si>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</si>
  <si>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</si>
  <si>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</si>
  <si>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</si>
  <si>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</si>
  <si>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</si>
  <si>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</si>
  <si>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</si>
  <si>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</si>
  <si>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</si>
  <si>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</si>
  <si>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</si>
  <si>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</si>
  <si>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</si>
  <si>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</si>
  <si>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</si>
  <si>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</si>
  <si>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</si>
  <si>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</si>
  <si>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</si>
  <si>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</si>
  <si>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</si>
  <si>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</si>
  <si>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</si>
  <si>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</si>
  <si>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</si>
  <si>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</si>
  <si>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</si>
  <si>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</si>
  <si>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</si>
  <si>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</si>
  <si>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</si>
  <si>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</si>
  <si>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</si>
  <si>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</si>
  <si>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</si>
  <si>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</si>
  <si>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</si>
  <si>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</si>
  <si>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</si>
  <si>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</si>
  <si>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</si>
  <si>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</si>
  <si>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</si>
  <si>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</si>
  <si>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</si>
  <si>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</si>
  <si>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</si>
  <si>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</si>
  <si>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</si>
  <si>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</si>
  <si>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</si>
  <si>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</si>
  <si>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</si>
  <si>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</si>
  <si>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</si>
  <si>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</si>
  <si>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</si>
  <si>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</si>
  <si>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</si>
  <si>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</si>
  <si>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</si>
  <si>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</si>
  <si>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</si>
  <si>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</si>
  <si>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</si>
  <si>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</si>
  <si>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</si>
  <si>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</si>
  <si>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</si>
  <si>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</si>
  <si>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</si>
  <si>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</si>
  <si>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</si>
  <si>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</si>
  <si>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</si>
  <si>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</si>
  <si>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</si>
  <si>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</si>
  <si>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</si>
  <si>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</si>
  <si>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</si>
  <si>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</si>
  <si>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</si>
  <si>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</si>
  <si>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</si>
  <si>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</si>
  <si>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</si>
  <si>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</si>
  <si>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</si>
  <si>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</si>
  <si>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</si>
  <si>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</si>
  <si>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</si>
  <si>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</si>
  <si>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</si>
  <si>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</si>
  <si>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</si>
  <si>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</si>
  <si>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</si>
  <si>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</si>
  <si>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</si>
  <si>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</si>
  <si>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</si>
  <si>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</si>
  <si>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</si>
  <si>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</si>
  <si>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</si>
  <si>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</si>
  <si>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</si>
  <si>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</si>
  <si>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</si>
  <si>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</si>
  <si>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</si>
  <si>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</si>
  <si>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</si>
  <si>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</si>
  <si>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</si>
  <si>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</si>
  <si>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</si>
  <si>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</si>
  <si>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</si>
  <si>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</si>
  <si>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</si>
  <si>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</si>
  <si>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</si>
  <si>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</si>
  <si>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</si>
  <si>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</si>
  <si>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</si>
  <si>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</si>
  <si>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</si>
  <si>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</si>
  <si>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</si>
  <si>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</si>
  <si>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</si>
  <si>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</si>
  <si>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</si>
  <si>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</si>
  <si>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</si>
  <si>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</si>
  <si>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</si>
  <si>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</si>
  <si>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</si>
  <si>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</si>
  <si>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</si>
  <si>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</si>
  <si>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</si>
  <si>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</si>
  <si>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</si>
  <si>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</si>
  <si>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</si>
  <si>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</si>
  <si>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</si>
  <si>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</si>
  <si>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</si>
  <si>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</si>
  <si>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</si>
  <si>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</si>
  <si>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</si>
  <si>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</si>
  <si>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</si>
  <si>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</si>
  <si>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</si>
  <si>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</si>
  <si>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</si>
  <si>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</si>
  <si>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</si>
  <si>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</si>
  <si>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</si>
  <si>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</si>
  <si>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</si>
  <si>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</si>
  <si>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</si>
  <si>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</si>
  <si>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</si>
  <si>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</si>
  <si>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</si>
  <si>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</si>
  <si>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</si>
  <si>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</si>
  <si>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</si>
  <si>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</si>
  <si>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</si>
  <si>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</si>
  <si>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</si>
  <si>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</si>
  <si>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</si>
  <si>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</si>
  <si>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</si>
  <si>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</si>
  <si>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</si>
  <si>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</si>
  <si>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</si>
  <si>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</si>
  <si>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</si>
  <si>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</si>
  <si>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</si>
  <si>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</si>
  <si>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</si>
  <si>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</si>
  <si>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</si>
  <si>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</si>
  <si>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</si>
  <si>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</si>
  <si>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</si>
  <si>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</si>
  <si>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</si>
  <si>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</si>
  <si>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</si>
  <si>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</si>
  <si>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</si>
  <si>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</si>
  <si>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</si>
  <si>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</si>
  <si>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</si>
  <si>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</si>
  <si>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</si>
  <si>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</si>
  <si>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</si>
  <si>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</si>
  <si>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</si>
  <si>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</si>
  <si>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</si>
  <si>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</si>
  <si>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</si>
  <si>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</si>
  <si>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</si>
  <si>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</si>
  <si>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</si>
  <si>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</si>
  <si>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</si>
  <si>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</si>
  <si>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</si>
  <si>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</si>
  <si>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</si>
  <si>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</si>
  <si>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</si>
  <si>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</si>
  <si>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</si>
  <si>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</si>
  <si>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</si>
  <si>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</si>
  <si>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</si>
  <si>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</si>
  <si>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</si>
  <si>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</si>
  <si>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</si>
  <si>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</si>
  <si>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</si>
  <si>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</si>
  <si>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</si>
  <si>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</si>
  <si>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</si>
  <si>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</si>
  <si>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</si>
  <si>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</si>
  <si>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</si>
  <si>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</si>
  <si>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</si>
  <si>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</si>
  <si>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</si>
  <si>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</si>
  <si>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</si>
  <si>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</si>
  <si>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</si>
  <si>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</si>
  <si>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</si>
  <si>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</si>
  <si>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</si>
  <si>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</si>
  <si>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</si>
  <si>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</si>
  <si>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</si>
  <si>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</si>
  <si>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</si>
  <si>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</si>
  <si>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</si>
  <si>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</si>
  <si>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</si>
  <si>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</si>
  <si>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</si>
  <si>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</si>
  <si>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</si>
  <si>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</si>
  <si>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</si>
  <si>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</si>
  <si>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</si>
  <si>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</si>
  <si>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</si>
  <si>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</si>
  <si>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</si>
  <si>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</si>
  <si>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</si>
  <si>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</si>
  <si>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</si>
  <si>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</si>
  <si>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</si>
  <si>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</si>
  <si>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</si>
  <si>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</si>
  <si>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</si>
  <si>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</si>
  <si>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</si>
  <si>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</si>
  <si>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</si>
  <si>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</si>
  <si>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</si>
  <si>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</si>
  <si>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</si>
  <si>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</si>
  <si>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</si>
  <si>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</si>
  <si>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</si>
  <si>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</si>
  <si>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</si>
  <si>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</si>
  <si>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</si>
  <si>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</si>
  <si>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</si>
  <si>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</si>
  <si>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</si>
  <si>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</si>
  <si>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</si>
  <si>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</si>
  <si>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</si>
  <si>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</si>
  <si>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</si>
  <si>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</si>
  <si>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</si>
  <si>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</si>
  <si>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</si>
  <si>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</si>
  <si>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</si>
  <si>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</si>
  <si>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</si>
  <si>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</si>
  <si>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</si>
  <si>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</si>
  <si>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</si>
  <si>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</si>
  <si>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</si>
  <si>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</si>
  <si>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</si>
  <si>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</si>
  <si>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</si>
  <si>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</si>
  <si>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</si>
  <si>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</si>
  <si>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</si>
  <si>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</si>
  <si>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</si>
  <si>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</si>
  <si>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</si>
  <si>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</si>
  <si>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</si>
  <si>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</si>
  <si>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</si>
  <si>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</si>
  <si>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</si>
  <si>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</si>
  <si>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</si>
  <si>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</si>
  <si>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</si>
  <si>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</si>
  <si>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</si>
  <si>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</si>
  <si>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</si>
  <si>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</si>
  <si>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</si>
  <si>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</si>
  <si>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</si>
  <si>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</si>
  <si>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</si>
  <si>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</si>
  <si>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</si>
  <si>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</si>
  <si>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</si>
  <si>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</si>
  <si>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</si>
  <si>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</si>
  <si>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</si>
  <si>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</si>
  <si>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</si>
  <si>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</si>
  <si>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</si>
  <si>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</si>
  <si>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</si>
  <si>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</si>
  <si>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</si>
  <si>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</si>
  <si>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</si>
  <si>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</si>
  <si>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</si>
  <si>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</si>
  <si>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</si>
  <si>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</si>
  <si>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</si>
  <si>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</si>
  <si>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</si>
  <si>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</si>
  <si>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</si>
  <si>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</si>
  <si>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</si>
  <si>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</si>
  <si>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</si>
  <si>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</si>
  <si>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</si>
  <si>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</si>
  <si>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</si>
  <si>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</si>
  <si>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</si>
  <si>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</si>
  <si>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</si>
  <si>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</si>
  <si>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</si>
  <si>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</si>
  <si>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</si>
  <si>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</si>
  <si>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</si>
  <si>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</si>
  <si>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</si>
  <si>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</si>
  <si>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</si>
  <si>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</si>
  <si>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</si>
  <si>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</si>
  <si>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</si>
  <si>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</si>
  <si>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</si>
  <si>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</si>
  <si>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</si>
  <si>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</si>
  <si>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</si>
  <si>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</si>
  <si>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</si>
  <si>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</si>
  <si>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</si>
  <si>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</si>
  <si>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</si>
  <si>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</si>
  <si>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</si>
  <si>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</si>
  <si>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</si>
  <si>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</si>
  <si>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</si>
  <si>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</si>
  <si>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</si>
  <si>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</si>
  <si>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</si>
  <si>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</si>
  <si>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</si>
  <si>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</si>
  <si>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</si>
  <si>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</si>
  <si>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</si>
  <si>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</si>
  <si>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</si>
  <si>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</si>
  <si>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</si>
  <si>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</si>
  <si>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</si>
  <si>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</si>
  <si>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</si>
  <si>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</si>
  <si>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</si>
  <si>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</si>
  <si>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</si>
  <si>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</si>
  <si>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</si>
  <si>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</si>
  <si>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</si>
  <si>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</si>
  <si>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</si>
  <si>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</si>
  <si>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</si>
  <si>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</si>
  <si>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</si>
  <si>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</si>
  <si>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</si>
  <si>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</si>
  <si>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</si>
  <si>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</si>
  <si>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</si>
  <si>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</si>
  <si>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</si>
  <si>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</si>
  <si>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</si>
  <si>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</si>
  <si>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</si>
  <si>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</si>
  <si>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</si>
  <si>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</si>
  <si>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</si>
  <si>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</si>
  <si>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</si>
  <si>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</si>
  <si>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</si>
  <si>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</si>
  <si>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</si>
  <si>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</si>
  <si>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</si>
  <si>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</si>
  <si>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</si>
  <si>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</si>
  <si>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</si>
  <si>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</si>
  <si>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</si>
  <si>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</si>
  <si>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</si>
  <si>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</si>
  <si>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</si>
  <si>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</si>
  <si>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</si>
  <si>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</si>
  <si>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</si>
  <si>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</si>
  <si>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</si>
  <si>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</si>
  <si>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</si>
  <si>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</si>
  <si>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</si>
  <si>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</si>
  <si>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</si>
  <si>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</si>
  <si>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</si>
  <si>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</si>
  <si>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</si>
  <si>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</si>
  <si>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</si>
  <si>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</si>
  <si>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</si>
  <si>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</si>
  <si>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</si>
  <si>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</si>
  <si>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</si>
  <si>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</si>
  <si>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</si>
  <si>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</si>
  <si>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</si>
  <si>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</si>
  <si>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</si>
  <si>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</si>
  <si>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</si>
  <si>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</si>
  <si>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</si>
  <si>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</si>
  <si>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</si>
  <si>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</si>
  <si>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</si>
  <si>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</si>
  <si>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</si>
  <si>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</si>
  <si>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</si>
  <si>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</si>
  <si>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</si>
  <si>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</si>
  <si>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</si>
  <si>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</si>
  <si>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</si>
  <si>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</si>
  <si>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</si>
  <si>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</si>
  <si>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</si>
  <si>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</si>
  <si>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</si>
  <si>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</si>
  <si>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</si>
  <si>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</si>
  <si>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</si>
  <si>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</si>
  <si>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</si>
  <si>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</si>
  <si>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</si>
  <si>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</si>
  <si>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</si>
  <si>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</si>
  <si>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</si>
  <si>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</si>
  <si>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</si>
  <si>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</si>
  <si>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</si>
  <si>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</si>
  <si>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</si>
  <si>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</si>
  <si>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</si>
  <si>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</si>
  <si>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</si>
  <si>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</si>
  <si>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</si>
  <si>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</si>
  <si>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</si>
  <si>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</si>
  <si>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</si>
  <si>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</si>
  <si>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</si>
  <si>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</si>
  <si>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</si>
  <si>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</si>
  <si>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</si>
  <si>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</si>
  <si>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</si>
  <si>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</si>
  <si>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</si>
  <si>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</si>
  <si>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</si>
  <si>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</si>
  <si>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</si>
  <si>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</si>
  <si>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</si>
  <si>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</si>
  <si>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</si>
  <si>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</si>
  <si>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</si>
  <si>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</si>
  <si>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</si>
  <si>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</si>
  <si>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</si>
  <si>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</si>
  <si>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</si>
  <si>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</si>
  <si>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</si>
  <si>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</si>
  <si>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</si>
  <si>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</si>
  <si>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</si>
  <si>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</si>
  <si>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</si>
  <si>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</si>
  <si>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</si>
  <si>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</si>
  <si>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</si>
  <si>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</si>
  <si>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</si>
  <si>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</si>
  <si>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</si>
  <si>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</si>
  <si>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</si>
  <si>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</si>
  <si>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</si>
  <si>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</si>
  <si>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</si>
  <si>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</si>
  <si>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</si>
  <si>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</si>
  <si>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</si>
  <si>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</si>
  <si>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</si>
  <si>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</si>
  <si>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</si>
  <si>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</si>
  <si>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</si>
  <si>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</si>
  <si>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</si>
  <si>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</si>
  <si>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</si>
  <si>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</si>
  <si>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</si>
  <si>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</si>
  <si>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</si>
  <si>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</si>
  <si>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</si>
  <si>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</si>
  <si>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</si>
  <si>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</si>
  <si>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</si>
  <si>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</si>
  <si>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</si>
  <si>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</si>
  <si>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</si>
  <si>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</si>
  <si>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</si>
  <si>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</si>
  <si>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</si>
  <si>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</si>
  <si>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</si>
  <si>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</si>
  <si>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</si>
  <si>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</si>
  <si>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</si>
  <si>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</si>
  <si>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</si>
  <si>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</si>
  <si>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</si>
  <si>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</si>
  <si>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</si>
  <si>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</si>
  <si>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</si>
  <si>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</si>
  <si>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</si>
  <si>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</si>
  <si>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</si>
  <si>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</si>
  <si>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</si>
  <si>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</si>
  <si>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</si>
  <si>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</si>
  <si>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</si>
  <si>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</si>
  <si>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</si>
  <si>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</si>
  <si>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</si>
  <si>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</si>
  <si>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</si>
  <si>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</si>
  <si>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</si>
  <si>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</si>
  <si>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</si>
  <si>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</si>
  <si>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</si>
  <si>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</si>
  <si>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</si>
  <si>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</si>
  <si>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</si>
  <si>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</si>
  <si>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</si>
  <si>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</si>
  <si>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</si>
  <si>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</si>
  <si>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</si>
  <si>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</si>
  <si>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</si>
  <si>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</si>
  <si>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</si>
  <si>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</si>
  <si>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</si>
  <si>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</si>
  <si>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</si>
  <si>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</si>
  <si>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</si>
  <si>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</si>
  <si>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</si>
  <si>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</si>
  <si>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</si>
  <si>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</si>
  <si>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</si>
  <si>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</si>
  <si>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</si>
  <si>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</si>
  <si>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</si>
  <si>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</si>
  <si>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</si>
  <si>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</si>
  <si>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</si>
  <si>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</si>
  <si>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</si>
  <si>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</si>
  <si>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</si>
  <si>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</si>
  <si>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</si>
  <si>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</si>
  <si>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</si>
  <si>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</si>
  <si>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</si>
  <si>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</si>
  <si>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</si>
  <si>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</si>
  <si>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</si>
  <si>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</si>
  <si>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</si>
  <si>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</si>
  <si>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</si>
  <si>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</si>
  <si>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</si>
  <si>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</si>
  <si>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</si>
  <si>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</si>
  <si>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</si>
  <si>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</si>
  <si>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</si>
  <si>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</si>
  <si>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</si>
  <si>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</si>
  <si>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</si>
  <si>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</si>
  <si>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</si>
  <si>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</si>
  <si>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</si>
  <si>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</si>
  <si>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</si>
  <si>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</si>
  <si>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</si>
  <si>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</si>
  <si>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</si>
  <si>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</si>
  <si>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</si>
  <si>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</si>
  <si>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</si>
  <si>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</si>
  <si>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</si>
  <si>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</si>
  <si>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</si>
  <si>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</si>
  <si>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</si>
  <si>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</si>
  <si>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</si>
  <si>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</si>
  <si>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</si>
  <si>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</si>
  <si>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</si>
  <si>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</si>
  <si>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</si>
  <si>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</si>
  <si>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</si>
  <si>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</si>
  <si>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</si>
  <si>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</si>
  <si>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</si>
  <si>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</si>
  <si>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</si>
  <si>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</si>
  <si>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</si>
  <si>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</si>
  <si>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</si>
  <si>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</si>
  <si>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</si>
  <si>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</si>
  <si>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</si>
  <si>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</si>
  <si>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</si>
  <si>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</si>
  <si>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</si>
  <si>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</si>
  <si>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</si>
  <si>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</si>
  <si>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</si>
  <si>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</si>
  <si>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</si>
  <si>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</si>
  <si>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</si>
  <si>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</si>
  <si>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</si>
  <si>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</si>
  <si>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</si>
  <si>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</si>
  <si>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</si>
  <si>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</si>
  <si>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</si>
  <si>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</si>
  <si>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</si>
  <si>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</si>
  <si>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</si>
  <si>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</si>
  <si>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</si>
  <si>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</si>
  <si>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</si>
  <si>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</si>
  <si>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</si>
  <si>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</si>
  <si>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</si>
  <si>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</si>
  <si>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</si>
  <si>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</si>
  <si>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</si>
  <si>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</si>
  <si>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</si>
  <si>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</si>
  <si>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</si>
  <si>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</si>
  <si>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</si>
  <si>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</si>
  <si>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</si>
  <si>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</si>
  <si>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</si>
  <si>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</si>
  <si>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</si>
  <si>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</si>
  <si>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</si>
  <si>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</si>
  <si>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</si>
  <si>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</si>
  <si>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</si>
  <si>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</si>
  <si>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</si>
  <si>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</si>
  <si>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</si>
  <si>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</si>
  <si>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</si>
  <si>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</si>
  <si>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</si>
  <si>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</si>
  <si>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</si>
  <si>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</si>
  <si>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</si>
  <si>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</si>
  <si>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</si>
  <si>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</si>
  <si>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</si>
  <si>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</si>
  <si>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</si>
  <si>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</si>
  <si>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</si>
  <si>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</si>
  <si>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</si>
  <si>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</si>
  <si>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</si>
  <si>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</si>
  <si>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</si>
  <si>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</si>
  <si>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</si>
  <si>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</si>
  <si>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</si>
  <si>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</si>
  <si>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</si>
  <si>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</si>
  <si>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</si>
  <si>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</si>
  <si>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</si>
  <si>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</si>
  <si>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</si>
  <si>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</si>
  <si>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</si>
  <si>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</si>
  <si>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</si>
  <si>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</si>
  <si>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</si>
  <si>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</si>
  <si>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</si>
  <si>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</si>
  <si>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</si>
  <si>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</si>
  <si>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</si>
  <si>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</si>
  <si>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</si>
  <si>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</si>
  <si>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</si>
  <si>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</si>
  <si>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</si>
  <si>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</si>
  <si>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</si>
  <si>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</si>
  <si>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</si>
  <si>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</si>
  <si>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</si>
  <si>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</si>
  <si>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</si>
  <si>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</si>
  <si>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</si>
  <si>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</si>
  <si>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</si>
  <si>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</si>
  <si>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</si>
  <si>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</si>
  <si>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</si>
  <si>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</si>
  <si>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</si>
  <si>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</si>
  <si>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</si>
  <si>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</si>
  <si>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</si>
  <si>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</si>
  <si>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</si>
  <si>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</si>
  <si>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</si>
  <si>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</si>
  <si>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</si>
  <si>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</si>
  <si>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</si>
  <si>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</si>
  <si>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</si>
  <si>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</si>
  <si>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</si>
  <si>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</si>
  <si>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</si>
  <si>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</si>
  <si>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</si>
  <si>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</si>
  <si>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</si>
  <si>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</si>
  <si>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</si>
  <si>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</si>
  <si>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</si>
  <si>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</si>
  <si>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</si>
  <si>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</si>
  <si>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</si>
  <si>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</si>
  <si>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</si>
  <si>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</si>
  <si>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</si>
  <si>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</si>
  <si>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</si>
  <si>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</si>
  <si>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</si>
  <si>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</si>
  <si>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</si>
  <si>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</si>
  <si>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</si>
  <si>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</si>
  <si>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</si>
  <si>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</si>
  <si>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</si>
  <si>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</si>
  <si>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</si>
  <si>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</si>
  <si>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</si>
  <si>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</si>
  <si>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</si>
  <si>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</si>
  <si>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</si>
  <si>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</si>
  <si>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</si>
  <si>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</si>
  <si>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</si>
  <si>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</si>
  <si>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</si>
  <si>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</si>
  <si>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</si>
  <si>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</si>
  <si>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</si>
  <si>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</si>
  <si>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</si>
  <si>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</si>
  <si>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</si>
  <si>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</si>
  <si>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</si>
  <si>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</si>
  <si>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</si>
  <si>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</si>
  <si>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</si>
  <si>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</si>
  <si>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</si>
  <si>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</si>
  <si>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</si>
  <si>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</si>
  <si>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</si>
  <si>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</si>
  <si>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</si>
  <si>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</si>
  <si>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</si>
  <si>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</si>
  <si>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</si>
  <si>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</si>
  <si>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</si>
  <si>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</si>
  <si>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</si>
  <si>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</si>
  <si>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</si>
  <si>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</si>
  <si>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</si>
  <si>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</si>
  <si>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</si>
  <si>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</si>
  <si>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</si>
  <si>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</si>
  <si>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</si>
  <si>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</si>
  <si>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</si>
  <si>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</si>
  <si>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</si>
  <si>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</si>
  <si>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</si>
  <si>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</si>
  <si>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</si>
  <si>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</si>
  <si>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</si>
  <si>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</si>
  <si>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</si>
  <si>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</si>
  <si>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</si>
  <si>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</si>
  <si>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</si>
  <si>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</si>
  <si>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</si>
  <si>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</si>
  <si>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</si>
  <si>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</si>
  <si>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</si>
  <si>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</si>
  <si>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</si>
  <si>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</si>
  <si>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</si>
  <si>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</si>
  <si>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</si>
  <si>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</si>
  <si>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</si>
  <si>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</si>
  <si>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</si>
  <si>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</si>
  <si>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</si>
  <si>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</si>
  <si>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</si>
  <si>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</si>
  <si>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</si>
  <si>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</si>
  <si>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</si>
  <si>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</si>
  <si>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</si>
  <si>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</si>
  <si>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</si>
  <si>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</si>
  <si>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</si>
  <si>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</si>
  <si>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</si>
  <si>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</si>
  <si>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</si>
  <si>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</si>
  <si>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</si>
  <si>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</si>
  <si>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</si>
  <si>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</si>
  <si>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</si>
  <si>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</si>
  <si>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</si>
  <si>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</si>
  <si>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</si>
  <si>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</si>
  <si>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</si>
  <si>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</si>
  <si>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</si>
  <si>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</si>
  <si>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</si>
  <si>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</si>
  <si>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</si>
  <si>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</si>
  <si>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</si>
  <si>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</si>
  <si>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</si>
  <si>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</si>
  <si>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</si>
  <si>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</si>
  <si>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</si>
  <si>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</si>
  <si>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</si>
  <si>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</si>
  <si>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</si>
  <si>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</si>
  <si>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</si>
  <si>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</si>
  <si>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</si>
  <si>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</si>
  <si>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</si>
  <si>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</si>
  <si>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</si>
  <si>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</si>
  <si>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</si>
  <si>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</si>
  <si>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</si>
  <si>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</si>
  <si>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</si>
  <si>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</si>
  <si>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</si>
  <si>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</si>
  <si>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</si>
  <si>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</si>
  <si>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</si>
  <si>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</si>
  <si>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</si>
  <si>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</si>
  <si>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</si>
  <si>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</si>
  <si>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</si>
  <si>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</si>
  <si>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</si>
  <si>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</si>
  <si>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</si>
  <si>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</si>
  <si>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</si>
  <si>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</si>
  <si>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</si>
  <si>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</si>
  <si>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</si>
  <si>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</si>
  <si>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</si>
  <si>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</si>
  <si>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</si>
  <si>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</si>
  <si>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</si>
  <si>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</si>
  <si>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</si>
  <si>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</si>
  <si>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</si>
  <si>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</si>
  <si>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</si>
  <si>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</si>
  <si>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</si>
  <si>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</si>
  <si>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</si>
  <si>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</si>
  <si>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</si>
  <si>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</si>
  <si>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</si>
  <si>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</si>
  <si>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</si>
  <si>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</si>
  <si>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</si>
  <si>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</si>
  <si>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</si>
  <si>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</si>
  <si>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</si>
  <si>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</si>
  <si>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</si>
  <si>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</si>
  <si>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</si>
  <si>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</si>
  <si>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</si>
  <si>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</si>
  <si>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</si>
  <si>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</si>
  <si>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</si>
  <si>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</si>
  <si>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</si>
  <si>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</si>
  <si>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</si>
  <si>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</si>
  <si>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</si>
  <si>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</si>
  <si>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</si>
  <si>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</si>
  <si>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</si>
  <si>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</si>
  <si>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</si>
  <si>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</si>
  <si>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</si>
  <si>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</si>
  <si>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</si>
  <si>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</si>
  <si>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</si>
  <si>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</si>
  <si>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</si>
  <si>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</si>
  <si>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</si>
  <si>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</si>
  <si>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</si>
  <si>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</si>
  <si>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</si>
  <si>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</si>
  <si>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</si>
  <si>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</si>
  <si>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</si>
  <si>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</si>
  <si>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</si>
  <si>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</si>
  <si>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</si>
  <si>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</si>
  <si>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</si>
  <si>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</si>
  <si>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</si>
  <si>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</si>
  <si>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</si>
  <si>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</si>
  <si>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</si>
  <si>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</si>
  <si>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</si>
  <si>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</si>
  <si>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</si>
  <si>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</si>
  <si>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</si>
  <si>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</si>
  <si>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</si>
  <si>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</si>
  <si>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</si>
  <si>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</si>
  <si>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</si>
  <si>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</si>
  <si>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</si>
  <si>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</si>
  <si>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</si>
  <si>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</si>
  <si>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</si>
  <si>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</si>
  <si>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</si>
  <si>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</si>
  <si>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</si>
  <si>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</si>
  <si>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</si>
  <si>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</si>
  <si>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</si>
  <si>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</si>
  <si>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</si>
  <si>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</si>
  <si>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</si>
  <si>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</si>
  <si>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</si>
  <si>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</si>
  <si>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</si>
  <si>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</si>
  <si>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</si>
  <si>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</si>
  <si>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</si>
  <si>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</si>
  <si>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</si>
  <si>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</si>
  <si>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</si>
  <si>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</si>
  <si>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</si>
  <si>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</si>
  <si>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</si>
  <si>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</si>
  <si>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</si>
  <si>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</si>
  <si>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</si>
  <si>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</si>
  <si>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</si>
  <si>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</si>
  <si>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</si>
  <si>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</si>
  <si>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</si>
  <si>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</si>
  <si>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</si>
  <si>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</si>
  <si>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</si>
  <si>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</si>
  <si>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</si>
  <si>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</si>
  <si>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</si>
  <si>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</si>
  <si>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</si>
  <si>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</si>
  <si>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</si>
  <si>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</si>
  <si>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</si>
  <si>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</si>
  <si>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</si>
  <si>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</si>
  <si>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</si>
  <si>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</si>
  <si>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</si>
  <si>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</si>
  <si>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</si>
  <si>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</si>
  <si>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</si>
  <si>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</si>
  <si>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</si>
  <si>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</si>
  <si>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</si>
  <si>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</si>
  <si>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</si>
  <si>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</si>
  <si>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</si>
  <si>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</si>
  <si>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</si>
  <si>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</si>
  <si>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</si>
  <si>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</si>
  <si>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</si>
  <si>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</si>
  <si>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</si>
  <si>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</si>
  <si>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</si>
  <si>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</si>
  <si>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</si>
  <si>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</si>
  <si>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</si>
  <si>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</si>
  <si>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</si>
  <si>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</si>
  <si>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</si>
  <si>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</si>
  <si>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</si>
  <si>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</si>
  <si>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</si>
  <si>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</si>
  <si>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</si>
  <si>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</si>
  <si>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</si>
  <si>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</si>
  <si>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</si>
  <si>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</si>
  <si>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</si>
  <si>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</si>
  <si>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</si>
  <si>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</si>
  <si>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</si>
  <si>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</si>
  <si>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</si>
  <si>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</si>
  <si>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</si>
  <si>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</si>
  <si>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</si>
  <si>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</si>
  <si>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</si>
  <si>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</si>
  <si>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</si>
  <si>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</si>
  <si>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</si>
  <si>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</si>
  <si>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</si>
  <si>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</si>
  <si>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</si>
  <si>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</si>
  <si>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</si>
  <si>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</si>
  <si>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</si>
  <si>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</si>
  <si>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</si>
  <si>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</si>
  <si>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</si>
  <si>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</si>
  <si>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</si>
  <si>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</si>
  <si>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</si>
  <si>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</si>
  <si>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</si>
  <si>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</si>
  <si>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</si>
  <si>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</si>
  <si>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</si>
  <si>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</si>
  <si>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</si>
  <si>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</si>
  <si>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</si>
  <si>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</si>
  <si>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</si>
  <si>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</si>
  <si>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</si>
  <si>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</si>
  <si>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</si>
  <si>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</si>
  <si>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</si>
  <si>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</si>
  <si>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</si>
  <si>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</si>
  <si>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</si>
  <si>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</si>
  <si>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</si>
  <si>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</si>
  <si>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</si>
  <si>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</si>
  <si>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</si>
  <si>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</si>
  <si>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</si>
  <si>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</si>
  <si>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</si>
  <si>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</si>
  <si>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</si>
  <si>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</si>
  <si>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</si>
  <si>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</si>
  <si>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</si>
  <si>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</si>
  <si>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</si>
  <si>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</si>
  <si>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</si>
  <si>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</si>
  <si>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</si>
  <si>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</si>
  <si>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</si>
  <si>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</si>
  <si>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</si>
  <si>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</si>
  <si>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</si>
  <si>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</si>
  <si>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</si>
  <si>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</si>
  <si>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</si>
  <si>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</si>
  <si>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</si>
  <si>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</si>
  <si>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</si>
  <si>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</si>
  <si>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</si>
  <si>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</si>
  <si>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</si>
  <si>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</si>
  <si>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</si>
  <si>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</si>
  <si>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</si>
  <si>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</si>
  <si>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</si>
  <si>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</si>
  <si>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</si>
  <si>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</si>
  <si>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</si>
  <si>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</si>
  <si>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</si>
  <si>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</si>
  <si>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</si>
  <si>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</si>
  <si>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</si>
  <si>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</si>
  <si>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</si>
  <si>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</si>
  <si>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</si>
  <si>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</si>
  <si>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</si>
  <si>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</si>
  <si>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</si>
  <si>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</si>
  <si>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</si>
  <si>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</si>
  <si>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</si>
  <si>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</si>
  <si>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</si>
  <si>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</si>
  <si>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</si>
  <si>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</si>
  <si>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</si>
  <si>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</si>
  <si>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</si>
  <si>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</si>
  <si>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</si>
  <si>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</si>
  <si>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</si>
  <si>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</si>
  <si>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</si>
  <si>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</si>
  <si>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</si>
  <si>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</si>
  <si>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</si>
  <si>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</si>
  <si>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</si>
  <si>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</si>
  <si>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</si>
  <si>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</si>
  <si>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</si>
  <si>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</si>
  <si>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</si>
  <si>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</si>
  <si>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</si>
  <si>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</si>
  <si>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</si>
  <si>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</si>
  <si>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</si>
  <si>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</si>
  <si>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</si>
  <si>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</si>
  <si>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</si>
  <si>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</si>
  <si>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</si>
  <si>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</si>
  <si>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</si>
  <si>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</si>
  <si>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</si>
  <si>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</si>
  <si>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</si>
  <si>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</si>
  <si>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</si>
  <si>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</si>
  <si>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</si>
  <si>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</si>
  <si>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</si>
  <si>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</si>
  <si>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</si>
  <si>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</si>
  <si>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</si>
  <si>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</si>
  <si>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</si>
  <si>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</si>
  <si>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</si>
  <si>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</si>
  <si>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</si>
  <si>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</si>
  <si>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</si>
  <si>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</si>
  <si>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</si>
  <si>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</si>
  <si>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</si>
  <si>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</si>
  <si>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</si>
  <si>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</si>
  <si>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</si>
  <si>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</si>
  <si>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</si>
  <si>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</si>
  <si>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</si>
  <si>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</si>
  <si>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</si>
  <si>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</si>
  <si>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</si>
  <si>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</si>
  <si>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</si>
  <si>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</si>
  <si>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</si>
  <si>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</si>
  <si>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</si>
  <si>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</si>
  <si>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</si>
  <si>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</si>
  <si>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</si>
  <si>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</si>
  <si>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</si>
  <si>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</si>
  <si>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</si>
  <si>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</si>
  <si>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</si>
  <si>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</si>
  <si>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</si>
  <si>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</si>
  <si>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</si>
  <si>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</si>
  <si>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</si>
  <si>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</si>
  <si>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</si>
  <si>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</si>
  <si>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</si>
  <si>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</si>
  <si>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</si>
  <si>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</si>
  <si>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</si>
  <si>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</si>
  <si>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</si>
  <si>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</si>
  <si>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</si>
  <si>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</si>
  <si>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</si>
  <si>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</si>
  <si>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</si>
  <si>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</si>
  <si>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</si>
  <si>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</si>
  <si>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</si>
  <si>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</si>
  <si>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</si>
  <si>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</si>
  <si>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</si>
  <si>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</si>
  <si>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</si>
  <si>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</si>
  <si>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</si>
  <si>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</si>
  <si>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</si>
  <si>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</si>
  <si>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</si>
  <si>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</si>
  <si>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</si>
  <si>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</si>
  <si>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</si>
  <si>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</si>
  <si>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</si>
  <si>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</si>
  <si>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</si>
  <si>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</si>
  <si>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</si>
  <si>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</si>
  <si>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</si>
  <si>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</si>
  <si>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</si>
  <si>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</si>
  <si>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</si>
  <si>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</si>
  <si>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</si>
  <si>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</si>
  <si>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</si>
  <si>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</si>
  <si>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</si>
  <si>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</si>
  <si>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</si>
  <si>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</si>
  <si>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</si>
  <si>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</si>
  <si>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</si>
  <si>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</si>
  <si>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</si>
  <si>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</si>
  <si>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</si>
  <si>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</si>
  <si>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</si>
  <si>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</si>
  <si>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</si>
  <si>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</si>
  <si>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</si>
  <si>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</si>
  <si>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</si>
  <si>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</si>
  <si>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</si>
  <si>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</si>
  <si>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</si>
  <si>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</si>
  <si>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</si>
  <si>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</si>
  <si>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</si>
  <si>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</si>
  <si>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</si>
  <si>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</si>
  <si>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</si>
  <si>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</si>
  <si>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</si>
  <si>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</si>
  <si>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</si>
  <si>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</si>
  <si>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</si>
  <si>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</si>
  <si>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</si>
  <si>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</si>
  <si>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</si>
  <si>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</si>
  <si>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</si>
  <si>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</si>
  <si>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</si>
  <si>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</si>
  <si>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</si>
  <si>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</si>
  <si>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</si>
  <si>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</si>
  <si>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</si>
  <si>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</si>
  <si>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</si>
  <si>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</si>
  <si>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</si>
  <si>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</si>
  <si>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</si>
  <si>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</si>
  <si>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</si>
  <si>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</si>
  <si>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</si>
  <si>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</si>
  <si>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</si>
  <si>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</si>
  <si>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</si>
  <si>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</si>
  <si>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</si>
  <si>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</si>
  <si>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</si>
  <si>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</si>
  <si>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</si>
  <si>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</si>
  <si>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</si>
  <si>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</si>
  <si>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</si>
  <si>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</si>
  <si>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</si>
  <si>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</si>
  <si>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</si>
  <si>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</si>
  <si>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</si>
  <si>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</si>
  <si>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</si>
  <si>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</si>
  <si>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</si>
  <si>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</si>
  <si>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</si>
  <si>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</si>
  <si>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</si>
  <si>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</si>
  <si>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</si>
  <si>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</si>
  <si>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</si>
  <si>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</si>
  <si>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</si>
  <si>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</si>
  <si>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</si>
  <si>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</si>
  <si>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</si>
  <si>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</si>
  <si>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</si>
  <si>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</si>
  <si>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</si>
  <si>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</si>
  <si>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</si>
  <si>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</si>
  <si>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</si>
  <si>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</si>
  <si>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</si>
  <si>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</si>
  <si>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</si>
  <si>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</si>
  <si>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</si>
  <si>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</si>
  <si>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</si>
  <si>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</si>
  <si>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</si>
  <si>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</si>
  <si>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</si>
  <si>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</si>
  <si>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</si>
  <si>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</si>
  <si>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</si>
  <si>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</si>
  <si>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</si>
  <si>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</si>
  <si>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</si>
  <si>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</si>
  <si>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</si>
  <si>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</si>
  <si>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</si>
  <si>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</si>
  <si>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</si>
  <si>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</si>
  <si>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</si>
  <si>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</si>
  <si>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</si>
  <si>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</si>
  <si>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</si>
  <si>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</si>
  <si>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</si>
  <si>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</si>
  <si>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</si>
  <si>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</si>
  <si>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</si>
  <si>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</si>
  <si>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</si>
  <si>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</si>
  <si>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</si>
  <si>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</si>
  <si>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</si>
  <si>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</si>
  <si>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</si>
  <si>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</si>
  <si>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</si>
  <si>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</si>
  <si>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</si>
  <si>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</si>
  <si>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</si>
  <si>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</si>
  <si>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</si>
  <si>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</si>
  <si>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</si>
  <si>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</si>
  <si>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</si>
  <si>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</si>
  <si>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</si>
  <si>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</si>
  <si>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</si>
  <si>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</si>
  <si>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</si>
  <si>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</si>
  <si>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</si>
  <si>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</si>
  <si>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</si>
  <si>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</si>
  <si>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</si>
  <si>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</si>
  <si>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</si>
  <si>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</si>
  <si>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</si>
  <si>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</si>
  <si>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</si>
  <si>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</si>
  <si>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</si>
  <si>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</si>
  <si>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</si>
  <si>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</si>
  <si>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</si>
  <si>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</si>
  <si>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</si>
  <si>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</si>
  <si>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</si>
  <si>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</si>
  <si>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</si>
  <si>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</si>
  <si>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</si>
  <si>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</si>
  <si>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</si>
  <si>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</si>
  <si>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</si>
  <si>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</si>
  <si>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</si>
  <si>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</si>
  <si>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</si>
  <si>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</si>
  <si>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</si>
  <si>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</si>
  <si>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</si>
  <si>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</si>
  <si>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</si>
  <si>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</si>
  <si>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</si>
  <si>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</si>
  <si>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</si>
  <si>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</si>
  <si>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</si>
  <si>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</si>
  <si>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</si>
  <si>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</si>
  <si>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</si>
  <si>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</si>
  <si>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</si>
  <si>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</si>
  <si>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</si>
  <si>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</si>
  <si>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</si>
  <si>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</si>
  <si>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</si>
  <si>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</si>
  <si>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</si>
  <si>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</si>
  <si>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</si>
  <si>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</si>
  <si>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</si>
  <si>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</si>
  <si>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</si>
  <si>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</si>
  <si>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</si>
  <si>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</si>
  <si>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</si>
  <si>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</si>
  <si>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</si>
  <si>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</si>
  <si>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</si>
  <si>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</si>
  <si>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</si>
  <si>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</si>
  <si>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</si>
  <si>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</si>
  <si>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</si>
  <si>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</si>
  <si>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</si>
  <si>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</si>
  <si>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</si>
  <si>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</si>
  <si>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</si>
  <si>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</si>
  <si>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</si>
  <si>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</si>
  <si>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</si>
  <si>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</si>
  <si>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</si>
  <si>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</si>
  <si>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</si>
  <si>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</si>
  <si>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</si>
  <si>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</si>
  <si>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</si>
  <si>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</si>
  <si>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</si>
  <si>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</si>
  <si>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</si>
  <si>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</si>
  <si>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</si>
  <si>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</si>
  <si>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</si>
  <si>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</si>
  <si>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</si>
  <si>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</si>
  <si>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</si>
  <si>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</si>
  <si>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</si>
  <si>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</si>
  <si>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</si>
  <si>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</si>
  <si>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</si>
  <si>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</si>
  <si>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</si>
  <si>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</si>
  <si>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</si>
  <si>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</si>
  <si>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</si>
  <si>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</si>
  <si>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</si>
  <si>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</si>
  <si>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</si>
  <si>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</si>
  <si>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</si>
  <si>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</si>
  <si>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</si>
  <si>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</si>
  <si>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</si>
  <si>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</si>
  <si>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</si>
  <si>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</si>
  <si>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</si>
  <si>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</si>
  <si>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</si>
  <si>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</si>
  <si>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</si>
  <si>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</si>
  <si>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</si>
  <si>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</si>
  <si>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</si>
  <si>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</si>
  <si>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</si>
  <si>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</si>
  <si>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</si>
  <si>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</si>
  <si>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</si>
  <si>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</si>
  <si>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</si>
  <si>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</si>
  <si>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</si>
  <si>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</si>
  <si>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</si>
  <si>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</si>
  <si>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</si>
  <si>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</si>
  <si>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</si>
  <si>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</si>
  <si>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</si>
  <si>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</si>
  <si>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</si>
  <si>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</si>
  <si>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</si>
  <si>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</si>
  <si>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</si>
  <si>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</si>
  <si>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</si>
  <si>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</si>
  <si>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</si>
  <si>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</si>
  <si>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</si>
  <si>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</si>
  <si>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</si>
  <si>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</si>
  <si>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</si>
  <si>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</si>
  <si>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</si>
  <si>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</si>
  <si>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</si>
  <si>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</si>
  <si>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</si>
  <si>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</si>
  <si>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</si>
  <si>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</si>
  <si>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</si>
  <si>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</si>
  <si>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</si>
  <si>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</si>
  <si>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</si>
  <si>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</si>
  <si>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</si>
  <si>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</si>
  <si>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</si>
  <si>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</si>
  <si>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</si>
  <si>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</si>
  <si>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</si>
  <si>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</si>
  <si>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</si>
  <si>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</si>
  <si>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</si>
  <si>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</si>
  <si>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</si>
  <si>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</si>
  <si>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</si>
  <si>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</si>
  <si>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</si>
  <si>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</si>
  <si>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</si>
  <si>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</si>
  <si>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</si>
  <si>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</si>
  <si>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</si>
  <si>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</si>
  <si>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</si>
  <si>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</si>
  <si>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</si>
  <si>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</si>
  <si>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</si>
  <si>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</si>
  <si>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</si>
  <si>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</si>
  <si>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</si>
  <si>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</si>
  <si>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</si>
  <si>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</si>
  <si>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</si>
  <si>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</si>
  <si>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</si>
  <si>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</si>
  <si>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</si>
  <si>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</si>
  <si>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</si>
  <si>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</si>
  <si>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</si>
  <si>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</si>
  <si>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</si>
  <si>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</si>
  <si>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</si>
  <si>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</si>
  <si>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</si>
  <si>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</si>
  <si>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</si>
  <si>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</si>
  <si>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</si>
  <si>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</si>
  <si>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</si>
  <si>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</si>
  <si>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</si>
  <si>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</si>
  <si>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</si>
  <si>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</si>
  <si>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</si>
  <si>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</si>
  <si>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</si>
  <si>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</si>
  <si>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</si>
  <si>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</si>
  <si>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</si>
  <si>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</si>
  <si>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</si>
  <si>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</si>
  <si>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</si>
  <si>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</si>
  <si>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</si>
  <si>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</si>
  <si>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</si>
  <si>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</si>
  <si>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</si>
  <si>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</si>
  <si>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</si>
  <si>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</si>
  <si>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</si>
  <si>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</si>
  <si>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</si>
  <si>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</si>
  <si>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</si>
  <si>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</si>
  <si>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</si>
  <si>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</si>
  <si>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</si>
  <si>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</si>
  <si>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</si>
  <si>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</si>
  <si>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</si>
  <si>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</si>
  <si>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</si>
  <si>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</si>
  <si>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</si>
  <si>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</si>
  <si>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</si>
  <si>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</si>
  <si>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</si>
  <si>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</si>
  <si>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</si>
  <si>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</si>
  <si>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</si>
  <si>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</si>
  <si>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</si>
  <si>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</si>
  <si>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</si>
  <si>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</si>
  <si>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</si>
  <si>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</si>
  <si>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</si>
  <si>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</si>
  <si>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</si>
  <si>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</si>
  <si>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</si>
  <si>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</si>
  <si>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</si>
  <si>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</si>
  <si>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</si>
  <si>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</si>
  <si>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</si>
  <si>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</si>
  <si>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</si>
  <si>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</si>
  <si>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</si>
  <si>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</si>
  <si>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</si>
  <si>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</si>
  <si>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</si>
  <si>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</si>
  <si>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</si>
  <si>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</si>
  <si>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</si>
  <si>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</si>
  <si>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</si>
  <si>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</si>
  <si>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</si>
  <si>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</si>
  <si>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</si>
  <si>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</si>
  <si>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</si>
  <si>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</si>
  <si>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</si>
  <si>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</si>
  <si>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</si>
  <si>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</si>
  <si>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</si>
  <si>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</si>
  <si>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</si>
  <si>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</si>
  <si>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</si>
  <si>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</si>
  <si>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</si>
  <si>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</si>
  <si>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</si>
  <si>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</si>
  <si>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</si>
  <si>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</si>
  <si>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</si>
  <si>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</si>
  <si>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</si>
  <si>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</si>
  <si>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</si>
  <si>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</si>
  <si>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</si>
  <si>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</si>
  <si>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</si>
  <si>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</si>
  <si>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</si>
  <si>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</si>
  <si>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</si>
  <si>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</si>
  <si>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</si>
  <si>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</si>
  <si>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</si>
  <si>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</si>
  <si>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</si>
  <si>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</si>
  <si>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</si>
  <si>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</si>
  <si>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</si>
  <si>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</si>
  <si>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</si>
  <si>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</si>
  <si>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</si>
  <si>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</si>
  <si>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</si>
  <si>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</si>
  <si>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</si>
  <si>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</si>
  <si>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</si>
  <si>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</si>
  <si>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</si>
  <si>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</si>
  <si>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</si>
  <si>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</si>
  <si>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</si>
  <si>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</si>
  <si>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</si>
  <si>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</si>
  <si>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</si>
  <si>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</si>
  <si>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</si>
  <si>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</si>
  <si>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</si>
  <si>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</si>
  <si>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</si>
  <si>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</si>
  <si>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</si>
  <si>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</si>
  <si>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</si>
  <si>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</si>
  <si>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</si>
  <si>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</si>
  <si>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</si>
  <si>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</si>
  <si>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</si>
  <si>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</si>
  <si>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</si>
  <si>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</si>
  <si>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</si>
  <si>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</si>
  <si>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</si>
  <si>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</si>
  <si>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</si>
  <si>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</si>
  <si>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</si>
  <si>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</si>
  <si>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</si>
  <si>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</si>
  <si>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</si>
  <si>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</si>
  <si>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</si>
  <si>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</si>
  <si>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</si>
  <si>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</si>
  <si>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</si>
  <si>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</si>
  <si>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</si>
  <si>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</si>
  <si>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</si>
  <si>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</si>
  <si>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</si>
  <si>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</si>
  <si>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</si>
  <si>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</si>
  <si>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</si>
  <si>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</si>
  <si>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</si>
  <si>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</si>
  <si>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</si>
  <si>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</si>
  <si>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</si>
  <si>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</si>
  <si>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</si>
  <si>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</si>
  <si>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</si>
  <si>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</si>
  <si>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</si>
  <si>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</si>
  <si>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</si>
  <si>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</si>
  <si>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</si>
  <si>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</si>
  <si>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</si>
  <si>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</si>
  <si>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</si>
  <si>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</si>
  <si>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</si>
  <si>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</si>
  <si>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</si>
  <si>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</si>
  <si>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</si>
  <si>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</si>
  <si>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</si>
  <si>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</si>
  <si>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</si>
  <si>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</si>
  <si>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</si>
  <si>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</si>
  <si>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</si>
  <si>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</si>
  <si>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</si>
  <si>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</si>
  <si>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</si>
  <si>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</si>
  <si>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</si>
  <si>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</si>
  <si>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</si>
  <si>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</si>
  <si>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</si>
  <si>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</si>
  <si>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</si>
  <si>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</si>
  <si>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</si>
  <si>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</si>
  <si>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</si>
  <si>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</si>
  <si>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</si>
  <si>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</si>
  <si>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</si>
  <si>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</si>
  <si>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</si>
  <si>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</si>
  <si>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</si>
  <si>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</si>
  <si>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</si>
  <si>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</si>
  <si>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</si>
  <si>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</si>
  <si>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</si>
  <si>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</si>
  <si>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</si>
  <si>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</si>
  <si>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</si>
  <si>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</si>
  <si>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</si>
  <si>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</si>
  <si>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</si>
  <si>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</si>
  <si>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</si>
  <si>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</si>
  <si>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</si>
  <si>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</si>
  <si>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</si>
  <si>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</si>
  <si>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</si>
  <si>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</si>
  <si>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</si>
  <si>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</si>
  <si>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</si>
  <si>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</si>
  <si>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</si>
  <si>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</si>
  <si>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</si>
  <si>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</si>
  <si>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</si>
  <si>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</si>
  <si>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</si>
  <si>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</si>
  <si>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</si>
  <si>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</si>
  <si>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</si>
  <si>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</si>
  <si>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</si>
  <si>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</si>
  <si>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</si>
  <si>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</si>
  <si>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</si>
  <si>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</si>
  <si>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</si>
  <si>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</si>
  <si>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</si>
  <si>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</si>
  <si>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</si>
  <si>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</si>
  <si>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</si>
  <si>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</si>
  <si>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</si>
  <si>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</si>
  <si>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</si>
  <si>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</si>
  <si>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</si>
  <si>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</si>
  <si>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</si>
  <si>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</si>
  <si>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</si>
  <si>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</si>
  <si>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</si>
  <si>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</si>
  <si>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</si>
  <si>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</si>
  <si>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</si>
  <si>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</si>
  <si>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</si>
  <si>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</si>
  <si>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</si>
  <si>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</si>
  <si>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</si>
  <si>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</si>
  <si>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</si>
  <si>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</si>
  <si>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</si>
  <si>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</si>
  <si>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</si>
  <si>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</si>
  <si>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</si>
  <si>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</si>
  <si>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</si>
  <si>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</si>
  <si>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</si>
  <si>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</si>
  <si>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</si>
  <si>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</si>
  <si>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</si>
  <si>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</si>
  <si>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</si>
  <si>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</si>
  <si>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</si>
  <si>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</si>
  <si>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</si>
  <si>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</si>
  <si>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</si>
  <si>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</si>
  <si>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</si>
  <si>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</si>
  <si>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</si>
  <si>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</si>
  <si>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</si>
  <si>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</si>
  <si>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</si>
  <si>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</si>
  <si>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</si>
  <si>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</si>
  <si>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</si>
  <si>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</si>
  <si>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</si>
  <si>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</si>
  <si>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</si>
  <si>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</si>
  <si>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</si>
  <si>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</si>
  <si>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</si>
  <si>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</si>
  <si>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</si>
  <si>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</si>
  <si>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</si>
  <si>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</si>
  <si>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</si>
  <si>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</si>
  <si>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</si>
  <si>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</si>
  <si>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</si>
  <si>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</si>
  <si>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</si>
  <si>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</si>
  <si>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</si>
  <si>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</si>
  <si>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</si>
  <si>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</si>
  <si>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</si>
  <si>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</si>
  <si>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</si>
  <si>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</si>
  <si>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</si>
  <si>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</si>
  <si>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</si>
  <si>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</si>
  <si>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</si>
  <si>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</si>
  <si>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</si>
  <si>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</si>
  <si>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</si>
  <si>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</si>
  <si>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</si>
  <si>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</si>
  <si>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</si>
  <si>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</si>
  <si>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</si>
  <si>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</si>
  <si>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</si>
  <si>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</si>
  <si>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</si>
  <si>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</si>
  <si>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</si>
  <si>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</si>
  <si>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</si>
  <si>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</si>
  <si>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</si>
  <si>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</si>
  <si>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</si>
  <si>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</si>
  <si>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</si>
  <si>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</si>
  <si>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</si>
  <si>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</si>
  <si>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</si>
  <si>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</si>
  <si>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</si>
  <si>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</si>
  <si>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</si>
  <si>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</si>
  <si>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</si>
  <si>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</si>
  <si>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</si>
  <si>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</si>
  <si>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</si>
  <si>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</si>
  <si>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</si>
  <si>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</si>
  <si>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</si>
  <si>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</si>
  <si>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</si>
  <si>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</si>
  <si>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</si>
  <si>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</si>
  <si>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</si>
  <si>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</si>
  <si>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</si>
  <si>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</si>
  <si>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</si>
  <si>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</si>
  <si>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</si>
  <si>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</si>
  <si>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</si>
  <si>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</si>
  <si>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</si>
  <si>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</si>
  <si>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</si>
  <si>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</si>
  <si>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</si>
  <si>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</si>
  <si>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</si>
  <si>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</si>
  <si>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</si>
  <si>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</si>
  <si>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</si>
  <si>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</si>
  <si>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</si>
  <si>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</si>
  <si>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</si>
  <si>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</si>
  <si>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</si>
  <si>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</si>
  <si>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</si>
  <si>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</si>
  <si>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</si>
  <si>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</si>
  <si>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</si>
  <si>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</si>
  <si>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</si>
  <si>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</si>
  <si>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</si>
  <si>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</si>
  <si>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</si>
  <si>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</si>
  <si>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</si>
  <si>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</si>
  <si>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</si>
  <si>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</si>
  <si>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</si>
  <si>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</si>
  <si>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</si>
  <si>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</si>
  <si>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</si>
  <si>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</si>
  <si>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</si>
  <si>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</si>
  <si>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</si>
  <si>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</si>
  <si>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</si>
  <si>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</si>
  <si>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</si>
  <si>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</si>
  <si>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</si>
  <si>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</si>
  <si>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</si>
  <si>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</si>
  <si>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</si>
  <si>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</si>
  <si>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</si>
  <si>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</si>
  <si>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</si>
  <si>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</si>
  <si>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</si>
  <si>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</si>
  <si>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</si>
  <si>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</si>
  <si>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</si>
  <si>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</si>
  <si>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</si>
  <si>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</si>
  <si>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</si>
  <si>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</si>
  <si>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</si>
  <si>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</si>
  <si>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</si>
  <si>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</si>
  <si>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</si>
  <si>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</si>
  <si>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</si>
  <si>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</si>
  <si>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</si>
  <si>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</si>
  <si>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</si>
  <si>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</si>
  <si>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</si>
  <si>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</si>
  <si>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</si>
  <si>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</si>
  <si>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</si>
  <si>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</si>
  <si>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</si>
  <si>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</si>
  <si>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</si>
  <si>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</si>
  <si>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</si>
  <si>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</si>
  <si>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</si>
  <si>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</si>
  <si>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</si>
  <si>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</si>
  <si>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</si>
  <si>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</si>
  <si>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</si>
  <si>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</si>
  <si>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</si>
  <si>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</si>
  <si>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</si>
  <si>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</si>
  <si>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</si>
  <si>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</si>
  <si>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</si>
  <si>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</si>
  <si>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</si>
  <si>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</si>
  <si>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</si>
  <si>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</si>
  <si>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</si>
  <si>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</si>
  <si>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</si>
  <si>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</si>
  <si>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</si>
  <si>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</si>
  <si>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</si>
  <si>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</si>
  <si>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</si>
  <si>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</si>
  <si>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</si>
  <si>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</si>
  <si>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</si>
  <si>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</si>
  <si>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</si>
  <si>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</si>
  <si>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</si>
  <si>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</si>
  <si>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</si>
  <si>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</si>
  <si>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</si>
  <si>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</si>
  <si>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</si>
  <si>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</si>
  <si>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</si>
  <si>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</si>
  <si>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</si>
  <si>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</si>
  <si>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</si>
  <si>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</si>
  <si>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</si>
  <si>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</si>
  <si>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</si>
  <si>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</si>
  <si>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</si>
  <si>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</si>
  <si>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</si>
  <si>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</si>
  <si>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</si>
  <si>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</si>
  <si>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</si>
  <si>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</si>
  <si>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</si>
  <si>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</si>
  <si>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</si>
  <si>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</si>
  <si>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</si>
  <si>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</si>
  <si>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</si>
  <si>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</si>
  <si>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</si>
  <si>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</si>
  <si>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</si>
  <si>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</si>
  <si>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</si>
  <si>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</si>
  <si>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</si>
  <si>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</si>
  <si>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</si>
  <si>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</si>
  <si>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</si>
  <si>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</si>
  <si>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</si>
  <si>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</si>
  <si>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</si>
  <si>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</si>
  <si>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</si>
  <si>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</si>
  <si>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</si>
  <si>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</si>
  <si>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</si>
  <si>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</si>
  <si>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</si>
  <si>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</si>
  <si>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</si>
  <si>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</si>
  <si>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</si>
  <si>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</si>
  <si>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</si>
  <si>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</si>
  <si>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</si>
  <si>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</si>
  <si>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</si>
  <si>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</si>
  <si>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</si>
  <si>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</si>
  <si>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</si>
  <si>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</si>
  <si>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</si>
  <si>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</si>
  <si>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</si>
  <si>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</si>
  <si>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</si>
  <si>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</si>
  <si>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</si>
  <si>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</si>
  <si>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</si>
  <si>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</si>
  <si>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</si>
  <si>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</si>
  <si>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</si>
  <si>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</si>
  <si>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</si>
  <si>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</si>
  <si>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</si>
  <si>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</si>
  <si>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</si>
  <si>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</si>
  <si>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</si>
  <si>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</si>
  <si>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</si>
  <si>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</si>
  <si>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</si>
  <si>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</si>
  <si>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</si>
  <si>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</si>
  <si>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</si>
  <si>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</si>
  <si>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</si>
  <si>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</si>
  <si>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</si>
  <si>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</si>
  <si>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</si>
  <si>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</si>
  <si>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</si>
  <si>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</si>
  <si>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</si>
  <si>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</si>
  <si>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</si>
  <si>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</si>
  <si>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</si>
  <si>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</si>
  <si>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</si>
  <si>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</si>
  <si>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</si>
  <si>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</si>
  <si>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</si>
  <si>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</si>
  <si>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</si>
  <si>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</si>
  <si>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</si>
  <si>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</si>
  <si>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</si>
  <si>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</si>
  <si>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</si>
  <si>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</si>
  <si>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</si>
  <si>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</si>
  <si>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</si>
  <si>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</si>
  <si>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</si>
  <si>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</si>
  <si>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</si>
  <si>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</si>
  <si>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</si>
  <si>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</si>
  <si>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</si>
  <si>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</si>
  <si>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</si>
  <si>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</si>
  <si>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</si>
  <si>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</si>
  <si>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</si>
  <si>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</si>
  <si>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</si>
  <si>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</si>
  <si>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</si>
  <si>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</si>
  <si>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</si>
  <si>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</si>
  <si>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</si>
  <si>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</si>
  <si>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</si>
  <si>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</si>
  <si>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</si>
  <si>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</si>
  <si>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</si>
  <si>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</si>
  <si>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</si>
  <si>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</si>
  <si>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</si>
  <si>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</si>
  <si>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</si>
  <si>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</si>
  <si>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</si>
  <si>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</si>
  <si>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</si>
  <si>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</si>
  <si>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</si>
  <si>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</si>
  <si>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</si>
  <si>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</si>
  <si>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</si>
  <si>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</si>
  <si>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</si>
  <si>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</si>
  <si>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</si>
  <si>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</si>
  <si>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</si>
  <si>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</si>
  <si>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</si>
  <si>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</si>
  <si>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</si>
  <si>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</si>
  <si>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</si>
  <si>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</si>
  <si>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</si>
  <si>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</si>
  <si>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</si>
  <si>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</si>
  <si>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</si>
  <si>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</si>
  <si>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</si>
  <si>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</si>
  <si>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</si>
  <si>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</si>
  <si>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</si>
  <si>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</si>
  <si>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</si>
  <si>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</si>
  <si>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</si>
  <si>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</si>
  <si>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</si>
  <si>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</si>
  <si>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</si>
  <si>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</si>
  <si>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</si>
  <si>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</si>
  <si>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</si>
  <si>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</si>
  <si>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</si>
  <si>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</si>
  <si>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</si>
  <si>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</si>
  <si>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</si>
  <si>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</si>
  <si>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</si>
  <si>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</si>
  <si>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</si>
  <si>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</si>
  <si>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</si>
  <si>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</si>
  <si>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</si>
  <si>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</si>
  <si>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</si>
  <si>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</si>
  <si>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</si>
  <si>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</si>
  <si>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</si>
  <si>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</si>
  <si>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</si>
  <si>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</si>
  <si>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</si>
  <si>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</si>
  <si>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</si>
  <si>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</si>
  <si>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</si>
  <si>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</si>
  <si>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</si>
  <si>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</si>
  <si>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</si>
  <si>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</si>
  <si>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</si>
  <si>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</si>
  <si>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</si>
  <si>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</si>
  <si>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</si>
  <si>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</si>
  <si>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</si>
  <si>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</si>
  <si>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</si>
  <si>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</si>
  <si>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</si>
  <si>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</si>
  <si>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</si>
  <si>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</si>
  <si>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</si>
  <si>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</si>
  <si>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</si>
  <si>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</si>
  <si>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</si>
  <si>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</si>
  <si>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</si>
  <si>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</si>
  <si>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</si>
  <si>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</si>
  <si>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</si>
  <si>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</si>
  <si>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</si>
  <si>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</si>
  <si>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</si>
  <si>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</si>
  <si>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</si>
  <si>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</si>
  <si>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</si>
  <si>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</si>
  <si>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</si>
  <si>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</si>
  <si>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</si>
  <si>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</si>
  <si>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</si>
  <si>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</si>
  <si>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</si>
  <si>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</si>
  <si>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</si>
  <si>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</si>
  <si>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</si>
  <si>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</si>
  <si>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</si>
  <si>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</si>
  <si>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</si>
  <si>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</si>
  <si>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</si>
  <si>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</si>
  <si>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</si>
  <si>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</si>
  <si>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</si>
  <si>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</si>
  <si>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</si>
  <si>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</si>
  <si>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</si>
  <si>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</si>
  <si>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</si>
  <si>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</si>
  <si>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</si>
  <si>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</si>
  <si>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</si>
  <si>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</si>
  <si>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</si>
  <si>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</si>
  <si>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</si>
  <si>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</si>
  <si>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</si>
  <si>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</si>
  <si>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</si>
  <si>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</si>
  <si>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</si>
  <si>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</si>
  <si>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</si>
  <si>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</si>
  <si>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</si>
  <si>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</si>
  <si>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</si>
  <si>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</si>
  <si>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</si>
  <si>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</si>
  <si>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</si>
  <si>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</si>
  <si>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</si>
  <si>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</si>
  <si>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</si>
  <si>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</si>
  <si>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</si>
  <si>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</si>
  <si>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</si>
  <si>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</si>
  <si>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</si>
  <si>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</si>
  <si>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</si>
  <si>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</si>
  <si>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</si>
  <si>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</si>
  <si>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</si>
  <si>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</si>
  <si>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</si>
  <si>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</si>
  <si>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</si>
  <si>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</si>
  <si>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</si>
  <si>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</si>
  <si>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</si>
  <si>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</si>
  <si>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</si>
  <si>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</si>
  <si>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</si>
  <si>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</si>
  <si>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</si>
  <si>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</si>
  <si>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</si>
  <si>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</si>
  <si>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</si>
  <si>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</si>
  <si>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</si>
  <si>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</si>
  <si>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</si>
  <si>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</si>
  <si>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</si>
  <si>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</si>
  <si>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</si>
  <si>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</si>
  <si>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</si>
  <si>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</si>
  <si>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</si>
  <si>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</si>
  <si>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</si>
  <si>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</si>
  <si>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</si>
  <si>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</si>
  <si>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</si>
  <si>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</si>
  <si>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</si>
  <si>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</si>
  <si>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</si>
  <si>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</si>
  <si>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</si>
  <si>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</si>
  <si>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</si>
  <si>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</si>
  <si>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</si>
  <si>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</si>
  <si>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</si>
  <si>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</si>
  <si>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</si>
  <si>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</si>
  <si>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</si>
  <si>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</si>
  <si>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</si>
  <si>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</si>
  <si>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</si>
  <si>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</si>
  <si>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</si>
  <si>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</si>
  <si>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</si>
  <si>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</si>
  <si>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</si>
  <si>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</si>
  <si>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</si>
  <si>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</si>
  <si>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</si>
  <si>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</si>
  <si>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</si>
  <si>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</si>
  <si>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</si>
  <si>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</si>
  <si>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</si>
  <si>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</si>
  <si>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</si>
  <si>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</si>
  <si>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</si>
  <si>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</si>
  <si>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</si>
  <si>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</si>
  <si>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</si>
  <si>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</si>
  <si>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</si>
  <si>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</si>
  <si>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</si>
  <si>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</si>
  <si>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</si>
  <si>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</si>
  <si>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</si>
  <si>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</si>
  <si>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</si>
  <si>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</si>
  <si>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</si>
  <si>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</si>
  <si>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</si>
  <si>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</si>
  <si>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</si>
  <si>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</si>
  <si>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</si>
  <si>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</si>
  <si>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</si>
  <si>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</si>
  <si>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</si>
  <si>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</si>
  <si>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</si>
  <si>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</si>
  <si>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</si>
  <si>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</si>
  <si>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</si>
  <si>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</si>
  <si>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</si>
  <si>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</si>
  <si>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</si>
  <si>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</si>
  <si>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</si>
  <si>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</si>
  <si>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</si>
  <si>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</si>
  <si>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</si>
  <si>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</si>
  <si>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</si>
  <si>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</si>
  <si>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</si>
  <si>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</si>
  <si>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</si>
  <si>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</si>
  <si>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</si>
  <si>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</si>
  <si>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</si>
  <si>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</si>
  <si>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</si>
  <si>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</si>
  <si>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</si>
  <si>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</si>
  <si>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</si>
  <si>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</si>
  <si>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</si>
  <si>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</si>
  <si>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</si>
  <si>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</si>
  <si>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</si>
  <si>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</si>
  <si>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</si>
  <si>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</si>
  <si>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</si>
  <si>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</si>
  <si>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</si>
  <si>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</si>
  <si>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</si>
  <si>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</si>
  <si>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</si>
  <si>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</si>
  <si>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</si>
  <si>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</si>
  <si>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</si>
  <si>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</si>
  <si>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</si>
  <si>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</si>
  <si>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</si>
  <si>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</si>
  <si>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</si>
  <si>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</si>
  <si>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</si>
  <si>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</si>
  <si>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</si>
  <si>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</si>
  <si>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</si>
  <si>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</si>
  <si>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</si>
  <si>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</si>
  <si>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</si>
  <si>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</si>
  <si>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</si>
  <si>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</si>
  <si>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</si>
  <si>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</si>
  <si>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</si>
  <si>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</si>
  <si>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</si>
  <si>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</si>
  <si>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</si>
  <si>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</si>
  <si>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</si>
  <si>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</si>
  <si>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</si>
  <si>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</si>
  <si>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</si>
  <si>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</si>
  <si>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</si>
  <si>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</si>
  <si>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</si>
  <si>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</si>
  <si>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</si>
  <si>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</si>
  <si>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</si>
  <si>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</si>
  <si>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</si>
  <si>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</si>
  <si>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</si>
  <si>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</si>
  <si>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</si>
  <si>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</si>
  <si>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</si>
  <si>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</si>
  <si>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</si>
  <si>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</si>
  <si>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</si>
  <si>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</si>
  <si>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</si>
  <si>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</si>
  <si>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</si>
  <si>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</si>
  <si>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</si>
  <si>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</si>
  <si>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</si>
  <si>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</si>
  <si>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</si>
  <si>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</si>
  <si>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</si>
  <si>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</si>
  <si>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</si>
  <si>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</si>
  <si>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</si>
  <si>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</si>
  <si>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</si>
  <si>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</si>
  <si>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</si>
  <si>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</si>
  <si>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</si>
  <si>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</si>
  <si>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</si>
  <si>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</si>
  <si>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</si>
  <si>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</si>
  <si>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</si>
  <si>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</si>
  <si>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</si>
  <si>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</si>
  <si>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</si>
  <si>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</si>
  <si>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</si>
  <si>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</si>
  <si>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</si>
  <si>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</si>
  <si>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</si>
  <si>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</si>
  <si>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</si>
  <si>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</si>
  <si>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</si>
  <si>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</si>
  <si>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</si>
  <si>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</si>
  <si>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</si>
  <si>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</si>
  <si>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</si>
  <si>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</si>
  <si>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</si>
  <si>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</si>
  <si>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</si>
  <si>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</si>
  <si>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</si>
  <si>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</si>
  <si>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</si>
  <si>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</si>
  <si>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</si>
  <si>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</si>
  <si>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</si>
  <si>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</si>
  <si>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</si>
  <si>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</si>
  <si>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</si>
  <si>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</si>
  <si>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</si>
  <si>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</si>
  <si>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</si>
  <si>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</si>
  <si>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</si>
  <si>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</si>
  <si>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</si>
  <si>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</si>
  <si>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</si>
  <si>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</si>
  <si>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</si>
  <si>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</si>
  <si>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</si>
  <si>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</si>
  <si>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</si>
  <si>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</si>
  <si>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</si>
  <si>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</si>
  <si>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</si>
  <si>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</si>
  <si>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</si>
  <si>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</si>
  <si>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</si>
  <si>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</si>
  <si>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</si>
  <si>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</si>
  <si>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</si>
  <si>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</si>
  <si>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</si>
  <si>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</si>
  <si>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</si>
  <si>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</si>
  <si>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</si>
  <si>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</si>
  <si>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</si>
  <si>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</si>
  <si>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</si>
  <si>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</si>
  <si>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</si>
  <si>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</si>
  <si>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</si>
  <si>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</si>
  <si>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</si>
  <si>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</si>
  <si>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</si>
  <si>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</si>
  <si>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</si>
  <si>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</si>
  <si>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</si>
  <si>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</si>
  <si>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</si>
  <si>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</si>
  <si>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</si>
  <si>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</si>
  <si>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</si>
  <si>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</si>
  <si>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</si>
  <si>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</si>
  <si>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</si>
  <si>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</si>
  <si>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</si>
  <si>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</si>
  <si>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</si>
  <si>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</si>
  <si>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</si>
  <si>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</si>
  <si>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</si>
  <si>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</si>
  <si>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</si>
  <si>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</si>
  <si>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</si>
  <si>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</si>
  <si>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</si>
  <si>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</si>
  <si>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</si>
  <si>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</si>
  <si>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</si>
  <si>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</si>
  <si>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</si>
  <si>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</si>
  <si>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</si>
  <si>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</si>
  <si>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</si>
  <si>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</si>
  <si>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</si>
  <si>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</si>
  <si>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</si>
  <si>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</si>
  <si>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</si>
  <si>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</si>
  <si>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</si>
  <si>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</si>
  <si>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</si>
  <si>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</si>
  <si>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</si>
  <si>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</si>
  <si>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</si>
  <si>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</si>
  <si>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</si>
  <si>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</si>
  <si>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</si>
  <si>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</si>
  <si>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</si>
  <si>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</si>
  <si>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</si>
  <si>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</si>
  <si>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</si>
  <si>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</si>
  <si>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</si>
  <si>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</si>
  <si>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</si>
  <si>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</si>
  <si>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</si>
  <si>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</si>
  <si>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</si>
  <si>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</si>
  <si>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</si>
  <si>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</si>
  <si>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</si>
  <si>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</si>
  <si>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</si>
  <si>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</si>
  <si>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</si>
  <si>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</si>
  <si>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</si>
  <si>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</si>
  <si>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</si>
  <si>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</si>
  <si>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</si>
  <si>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</si>
  <si>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</si>
  <si>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</si>
  <si>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</si>
  <si>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</si>
  <si>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</si>
  <si>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</si>
  <si>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</si>
  <si>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</si>
  <si>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</si>
  <si>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</si>
  <si>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</si>
  <si>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</si>
  <si>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</si>
  <si>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</si>
  <si>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</si>
  <si>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</si>
  <si>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</si>
  <si>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</si>
  <si>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</si>
  <si>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</si>
  <si>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</si>
  <si>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</si>
  <si>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</si>
  <si>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</si>
  <si>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</si>
  <si>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</si>
  <si>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</si>
  <si>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</si>
  <si>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</si>
  <si>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</si>
  <si>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</si>
  <si>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</si>
  <si>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</si>
  <si>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</si>
  <si>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</si>
  <si>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</si>
  <si>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</si>
  <si>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</si>
  <si>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</si>
  <si>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</si>
  <si>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</si>
  <si>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</si>
  <si>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</si>
  <si>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</si>
  <si>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</si>
  <si>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</si>
  <si>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</si>
  <si>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</si>
  <si>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</si>
  <si>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</si>
  <si>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</si>
  <si>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</si>
  <si>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</si>
  <si>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</si>
  <si>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</si>
  <si>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</si>
  <si>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</si>
  <si>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</si>
  <si>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</si>
  <si>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</si>
  <si>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</si>
  <si>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</si>
  <si>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</si>
  <si>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</si>
  <si>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</si>
  <si>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</si>
  <si>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</si>
  <si>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</si>
  <si>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</si>
  <si>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</si>
  <si>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</si>
  <si>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</si>
  <si>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</si>
  <si>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</si>
  <si>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</si>
  <si>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</si>
  <si>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</si>
  <si>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</si>
  <si>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</si>
  <si>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</si>
  <si>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</si>
  <si>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</si>
  <si>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</si>
  <si>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</si>
  <si>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</si>
  <si>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</si>
  <si>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</si>
  <si>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</si>
  <si>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</si>
  <si>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</si>
  <si>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</si>
  <si>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</si>
  <si>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</si>
  <si>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</si>
  <si>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</si>
  <si>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</si>
  <si>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</si>
  <si>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</si>
  <si>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</si>
  <si>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</si>
  <si>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</si>
  <si>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</si>
  <si>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</si>
  <si>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</si>
  <si>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</si>
  <si>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</si>
  <si>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</si>
  <si>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</si>
  <si>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</si>
  <si>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</si>
  <si>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</si>
  <si>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</si>
  <si>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</si>
  <si>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</si>
  <si>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</si>
  <si>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</si>
  <si>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</si>
  <si>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</si>
  <si>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</si>
  <si>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</si>
  <si>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</si>
  <si>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</si>
  <si>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</si>
  <si>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</si>
  <si>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</si>
  <si>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</si>
  <si>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</si>
  <si>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</si>
  <si>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</si>
  <si>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</si>
  <si>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</si>
  <si>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</si>
  <si>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</si>
  <si>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</si>
  <si>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</si>
  <si>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</si>
  <si>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</si>
  <si>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</si>
  <si>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</si>
  <si>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</si>
  <si>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</si>
  <si>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</si>
  <si>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</si>
  <si>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</si>
  <si>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</si>
  <si>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</si>
  <si>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</si>
  <si>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</si>
  <si>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</si>
  <si>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</si>
  <si>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</si>
  <si>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</si>
  <si>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</si>
  <si>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</si>
  <si>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</si>
  <si>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</si>
  <si>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</si>
  <si>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</si>
  <si>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</si>
  <si>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</si>
  <si>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</si>
  <si>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</si>
  <si>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</si>
  <si>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</si>
  <si>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</si>
  <si>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</si>
  <si>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</si>
  <si>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</si>
  <si>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</si>
  <si>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</si>
  <si>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</si>
  <si>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</si>
  <si>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</si>
  <si>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</si>
  <si>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</si>
  <si>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</si>
  <si>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</si>
  <si>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</si>
  <si>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</si>
  <si>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</si>
  <si>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</si>
  <si>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</si>
  <si>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</si>
  <si>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</si>
  <si>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</si>
  <si>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</si>
  <si>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</si>
  <si>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</si>
  <si>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</si>
  <si>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</si>
  <si>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</si>
  <si>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</si>
  <si>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</si>
  <si>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</si>
  <si>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</si>
  <si>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</si>
  <si>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</si>
  <si>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</si>
  <si>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</si>
  <si>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</si>
  <si>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</si>
  <si>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</si>
  <si>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</si>
  <si>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</si>
  <si>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</si>
  <si>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</si>
  <si>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</si>
  <si>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</si>
  <si>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</si>
  <si>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</si>
  <si>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</si>
  <si>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</si>
  <si>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</si>
  <si>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</si>
  <si>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</si>
  <si>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</si>
  <si>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</si>
  <si>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</si>
  <si>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</si>
  <si>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</si>
  <si>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</si>
  <si>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</si>
  <si>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</si>
  <si>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</si>
  <si>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</si>
  <si>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</si>
  <si>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</si>
  <si>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</si>
  <si>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</si>
  <si>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</si>
  <si>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</si>
  <si>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</si>
  <si>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</si>
  <si>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</si>
  <si>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</si>
  <si>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</si>
  <si>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</si>
  <si>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</si>
  <si>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</si>
  <si>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</si>
  <si>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</si>
  <si>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</si>
  <si>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</si>
  <si>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</si>
  <si>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</si>
  <si>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</si>
  <si>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</si>
  <si>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</si>
  <si>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</si>
  <si>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</si>
  <si>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</si>
  <si>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</si>
  <si>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</si>
  <si>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</si>
  <si>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</si>
  <si>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</si>
  <si>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</si>
  <si>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</si>
  <si>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</si>
  <si>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</si>
  <si>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</si>
  <si>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</si>
  <si>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</si>
  <si>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</si>
  <si>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</si>
  <si>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</si>
  <si>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</si>
  <si>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</si>
  <si>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</si>
  <si>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</si>
  <si>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</si>
  <si>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</si>
  <si>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</si>
  <si>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</si>
  <si>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</si>
  <si>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</si>
  <si>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</si>
  <si>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</si>
  <si>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</si>
  <si>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</si>
  <si>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</si>
  <si>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</si>
  <si>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</si>
  <si>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</si>
  <si>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</si>
  <si>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</si>
  <si>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</si>
  <si>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</si>
  <si>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</si>
  <si>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</si>
  <si>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</si>
  <si>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</si>
  <si>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</si>
  <si>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</si>
  <si>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</si>
  <si>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</si>
  <si>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</si>
  <si>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</si>
  <si>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</si>
  <si>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</si>
  <si>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</si>
  <si>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</si>
  <si>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</si>
  <si>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</si>
  <si>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</si>
  <si>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</si>
  <si>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</si>
  <si>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</si>
  <si>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</si>
  <si>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</si>
  <si>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</si>
  <si>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</si>
  <si>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</si>
  <si>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</si>
  <si>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</si>
  <si>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</si>
  <si>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</si>
  <si>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</si>
  <si>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</si>
  <si>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</si>
  <si>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</si>
  <si>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</si>
  <si>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</si>
  <si>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</si>
  <si>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</si>
  <si>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</si>
  <si>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</si>
  <si>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</si>
  <si>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</si>
  <si>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</si>
  <si>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</si>
  <si>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</si>
  <si>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</si>
  <si>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</si>
  <si>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</si>
  <si>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</si>
  <si>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</si>
  <si>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</si>
  <si>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</si>
  <si>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</si>
  <si>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</si>
  <si>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</si>
  <si>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</si>
  <si>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</si>
  <si>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</si>
  <si>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</si>
  <si>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</si>
  <si>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</si>
  <si>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</si>
  <si>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</si>
  <si>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</si>
  <si>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</si>
  <si>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</si>
  <si>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</si>
  <si>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</si>
  <si>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</si>
  <si>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</si>
  <si>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</si>
  <si>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</si>
  <si>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</si>
  <si>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</si>
  <si>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</si>
  <si>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</si>
  <si>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</si>
  <si>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</si>
  <si>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</si>
  <si>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</si>
  <si>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</si>
  <si>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</si>
  <si>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</si>
  <si>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</si>
  <si>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</si>
  <si>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</si>
  <si>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</si>
  <si>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</si>
  <si>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</si>
  <si>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</si>
  <si>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</si>
  <si>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</si>
  <si>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</si>
  <si>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</si>
  <si>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</si>
  <si>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</si>
  <si>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</si>
  <si>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</si>
  <si>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</si>
  <si>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</si>
  <si>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</si>
  <si>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</si>
  <si>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</si>
  <si>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</si>
  <si>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</si>
  <si>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</si>
  <si>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</si>
  <si>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</si>
  <si>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</si>
  <si>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</si>
  <si>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</si>
  <si>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</si>
  <si>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</si>
  <si>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</si>
  <si>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</si>
  <si>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</si>
  <si>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</si>
  <si>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</si>
  <si>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</si>
  <si>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</si>
  <si>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</si>
  <si>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</si>
  <si>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</si>
  <si>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</si>
  <si>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</si>
  <si>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</si>
  <si>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</si>
  <si>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</si>
  <si>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</si>
  <si>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</si>
  <si>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</si>
  <si>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</si>
  <si>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</si>
  <si>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</si>
  <si>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</si>
  <si>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</si>
  <si>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</si>
  <si>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</si>
  <si>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</si>
  <si>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</si>
  <si>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</si>
  <si>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</si>
  <si>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</si>
  <si>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</si>
  <si>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</si>
  <si>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</si>
  <si>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</si>
  <si>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</si>
  <si>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</si>
  <si>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</si>
  <si>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</si>
  <si>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</si>
  <si>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</si>
  <si>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</si>
  <si>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</si>
  <si>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</si>
  <si>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</si>
  <si>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</si>
  <si>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</si>
  <si>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</si>
  <si>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</si>
  <si>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</si>
  <si>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</si>
  <si>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</si>
  <si>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</si>
  <si>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</si>
  <si>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</si>
  <si>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</si>
  <si>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</si>
  <si>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</si>
  <si>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</si>
  <si>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</si>
  <si>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</si>
  <si>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</si>
  <si>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</si>
  <si>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</si>
  <si>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</si>
  <si>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</si>
  <si>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</si>
  <si>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</si>
  <si>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</si>
  <si>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</si>
  <si>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</si>
  <si>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</si>
  <si>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</si>
  <si>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</si>
  <si>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</si>
  <si>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</si>
  <si>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</si>
  <si>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</si>
  <si>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</si>
  <si>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</si>
  <si>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</si>
  <si>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</si>
  <si>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</si>
  <si>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</si>
  <si>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</si>
  <si>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</si>
  <si>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</si>
  <si>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</si>
  <si>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</si>
  <si>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</si>
  <si>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</si>
  <si>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</si>
  <si>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</si>
  <si>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</si>
  <si>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</si>
  <si>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</si>
  <si>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</si>
  <si>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</si>
  <si>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</si>
  <si>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</si>
  <si>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</si>
  <si>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</si>
  <si>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</si>
  <si>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</si>
  <si>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</si>
  <si>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</si>
  <si>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</si>
  <si>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</si>
  <si>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</si>
  <si>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</si>
  <si>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</si>
  <si>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</si>
  <si>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</si>
  <si>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</si>
  <si>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</si>
  <si>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</si>
  <si>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</si>
  <si>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</si>
  <si>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</si>
  <si>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</si>
  <si>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</si>
  <si>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</si>
  <si>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</si>
  <si>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</si>
  <si>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</si>
  <si>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</si>
  <si>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</si>
  <si>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</si>
  <si>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</si>
  <si>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</si>
  <si>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</si>
  <si>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</si>
  <si>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</si>
  <si>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</si>
  <si>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</si>
  <si>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</si>
  <si>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</si>
  <si>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</si>
  <si>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</si>
  <si>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</si>
  <si>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</si>
  <si>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</si>
  <si>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</si>
  <si>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</si>
  <si>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</si>
  <si>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</si>
  <si>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</si>
  <si>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</si>
  <si>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</si>
  <si>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</si>
  <si>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</si>
  <si>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</si>
  <si>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</si>
  <si>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</si>
  <si>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</si>
  <si>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</si>
  <si>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</si>
  <si>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</si>
  <si>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</si>
  <si>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</si>
  <si>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</si>
  <si>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</si>
  <si>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</si>
  <si>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</si>
  <si>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</si>
  <si>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</si>
  <si>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</si>
  <si>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</si>
  <si>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</si>
  <si>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</si>
  <si>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</si>
  <si>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</si>
  <si>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</si>
  <si>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</si>
  <si>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</si>
  <si>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</si>
  <si>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</si>
  <si>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</si>
  <si>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</si>
  <si>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</si>
  <si>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</si>
  <si>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</si>
  <si>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</si>
  <si>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</si>
  <si>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</si>
  <si>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</si>
  <si>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</si>
  <si>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</si>
  <si>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</si>
  <si>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</si>
  <si>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</si>
  <si>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</si>
  <si>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</si>
  <si>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</si>
  <si>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</si>
  <si>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</si>
  <si>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</si>
  <si>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</si>
  <si>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</si>
  <si>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</si>
  <si>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</si>
  <si>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</si>
  <si>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</si>
  <si>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</si>
  <si>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</si>
  <si>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</si>
  <si>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</si>
  <si>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</si>
  <si>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</si>
  <si>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</si>
  <si>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</si>
  <si>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</si>
  <si>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</si>
  <si>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</si>
  <si>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</si>
  <si>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</si>
  <si>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</si>
  <si>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</si>
  <si>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</si>
  <si>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</si>
  <si>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</si>
  <si>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</si>
  <si>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</si>
  <si>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</si>
  <si>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</si>
  <si>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</si>
  <si>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</si>
  <si>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</si>
  <si>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</si>
  <si>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</si>
  <si>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</si>
  <si>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</si>
  <si>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</si>
  <si>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</si>
  <si>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</si>
  <si>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</si>
  <si>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</si>
  <si>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</si>
  <si>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</si>
  <si>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</si>
  <si>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</si>
  <si>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</si>
  <si>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</si>
  <si>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</si>
  <si>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</si>
  <si>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</si>
  <si>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</si>
  <si>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</si>
  <si>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</si>
  <si>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</si>
  <si>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</si>
  <si>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</si>
  <si>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</si>
  <si>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</si>
  <si>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</si>
  <si>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</si>
  <si>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</si>
  <si>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</si>
  <si>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</si>
  <si>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</si>
  <si>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</si>
  <si>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</si>
  <si>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</si>
  <si>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</si>
  <si>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</si>
  <si>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</si>
  <si>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</si>
  <si>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</si>
  <si>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</si>
  <si>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</si>
  <si>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</si>
  <si>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</si>
  <si>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</si>
  <si>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</si>
  <si>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</si>
  <si>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</si>
  <si>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</si>
  <si>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</si>
  <si>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</si>
  <si>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</si>
  <si>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</si>
  <si>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</si>
  <si>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</si>
  <si>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</si>
  <si>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</si>
  <si>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</si>
  <si>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</si>
  <si>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</si>
  <si>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</si>
  <si>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</si>
  <si>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</si>
  <si>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</si>
  <si>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</si>
  <si>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</si>
  <si>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</si>
  <si>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</si>
  <si>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</si>
  <si>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</si>
  <si>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</si>
  <si>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</si>
  <si>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</si>
  <si>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</si>
  <si>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</si>
  <si>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</si>
  <si>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</si>
  <si>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</si>
  <si>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</si>
  <si>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</si>
  <si>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</si>
  <si>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</si>
  <si>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</si>
  <si>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</si>
  <si>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</si>
  <si>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</si>
  <si>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</si>
  <si>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</si>
  <si>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</si>
  <si>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</si>
  <si>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</si>
  <si>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</si>
  <si>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</si>
  <si>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</si>
  <si>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</si>
  <si>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</si>
  <si>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</si>
  <si>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</si>
  <si>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</si>
  <si>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</si>
  <si>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</si>
  <si>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</si>
  <si>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</si>
  <si>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</si>
  <si>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</si>
  <si>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</si>
  <si>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</si>
  <si>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</si>
  <si>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</si>
  <si>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</si>
  <si>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</si>
  <si>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</si>
  <si>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</si>
  <si>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</si>
  <si>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</si>
  <si>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</si>
  <si>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</si>
  <si>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</si>
  <si>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</si>
  <si>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</si>
  <si>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</si>
  <si>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</si>
  <si>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</si>
  <si>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</si>
  <si>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</si>
  <si>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</si>
  <si>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</si>
  <si>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</si>
  <si>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</si>
  <si>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</si>
  <si>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</si>
  <si>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</si>
  <si>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</si>
  <si>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</si>
  <si>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</si>
  <si>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</si>
  <si>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</si>
  <si>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</si>
  <si>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</si>
  <si>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</si>
  <si>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</si>
  <si>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</si>
  <si>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</si>
  <si>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</si>
  <si>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</si>
  <si>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</si>
  <si>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</si>
  <si>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</si>
  <si>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</si>
  <si>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</si>
  <si>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</si>
  <si>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</si>
  <si>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</si>
  <si>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</si>
  <si>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</si>
  <si>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</si>
  <si>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</si>
  <si>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</si>
  <si>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</si>
  <si>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</si>
  <si>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</si>
  <si>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</si>
  <si>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</si>
  <si>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</si>
  <si>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</si>
  <si>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</si>
  <si>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</si>
  <si>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</si>
  <si>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</si>
  <si>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</si>
  <si>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</si>
  <si>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</si>
  <si>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</si>
  <si>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</si>
  <si>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</si>
  <si>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</si>
  <si>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</si>
  <si>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</si>
  <si>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</si>
  <si>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</si>
  <si>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</si>
  <si>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</si>
  <si>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</si>
  <si>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</si>
  <si>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</si>
  <si>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</si>
  <si>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</si>
  <si>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</si>
  <si>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</si>
  <si>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</si>
  <si>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</si>
  <si>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</si>
  <si>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</si>
  <si>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</si>
  <si>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</si>
  <si>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</si>
  <si>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</si>
  <si>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</si>
  <si>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</si>
  <si>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</si>
  <si>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</si>
  <si>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</si>
  <si>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</si>
  <si>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</si>
  <si>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</si>
  <si>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</si>
  <si>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</si>
  <si>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</si>
  <si>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</si>
  <si>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</si>
  <si>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</si>
  <si>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</si>
  <si>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</si>
  <si>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</si>
  <si>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</si>
  <si>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</si>
  <si>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</si>
  <si>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</si>
  <si>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</si>
  <si>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</si>
  <si>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</si>
  <si>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</si>
  <si>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</si>
  <si>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</si>
  <si>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</si>
  <si>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</si>
  <si>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</si>
  <si>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</si>
  <si>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</si>
  <si>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</si>
  <si>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</si>
  <si>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</si>
  <si>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</si>
  <si>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</si>
  <si>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</si>
  <si>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</si>
  <si>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</si>
  <si>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</si>
  <si>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</si>
  <si>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</si>
  <si>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</si>
  <si>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</si>
  <si>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</si>
  <si>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</si>
  <si>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</si>
  <si>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</si>
  <si>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</si>
  <si>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</si>
  <si>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</si>
  <si>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</si>
  <si>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</si>
  <si>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</si>
  <si>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</si>
  <si>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</si>
  <si>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</si>
  <si>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</si>
  <si>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</si>
  <si>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</si>
  <si>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</si>
  <si>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</si>
  <si>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</si>
  <si>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</si>
  <si>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</si>
  <si>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</si>
  <si>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</si>
  <si>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</si>
  <si>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</si>
  <si>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</si>
  <si>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</si>
  <si>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</si>
  <si>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</si>
  <si>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</si>
  <si>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</si>
  <si>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</si>
  <si>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</si>
  <si>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</si>
  <si>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</si>
  <si>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</si>
  <si>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</si>
  <si>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</si>
  <si>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</si>
  <si>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</si>
  <si>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</si>
  <si>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</si>
  <si>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</si>
  <si>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</si>
  <si>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</si>
  <si>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</si>
  <si>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</si>
  <si>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</si>
  <si>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</si>
  <si>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</si>
  <si>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</si>
  <si>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</si>
  <si>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</si>
  <si>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</si>
  <si>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</si>
  <si>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</si>
  <si>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</si>
  <si>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</si>
  <si>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</si>
  <si>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</si>
  <si>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</si>
  <si>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</si>
  <si>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</si>
  <si>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</si>
  <si>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</si>
  <si>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</si>
  <si>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</si>
  <si>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</si>
  <si>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</si>
  <si>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</si>
  <si>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</si>
  <si>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</si>
  <si>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</si>
  <si>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</si>
  <si>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</si>
  <si>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</si>
  <si>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</si>
  <si>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</si>
  <si>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</si>
  <si>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</si>
  <si>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</si>
  <si>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</si>
  <si>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</si>
  <si>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</si>
  <si>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</si>
  <si>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</si>
  <si>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</si>
  <si>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</si>
  <si>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</si>
  <si>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</si>
  <si>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</si>
  <si>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</si>
  <si>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</si>
  <si>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</si>
  <si>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</si>
  <si>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</si>
  <si>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</si>
  <si>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</si>
  <si>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</si>
  <si>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</si>
  <si>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</si>
  <si>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</si>
  <si>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</si>
  <si>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</si>
  <si>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</si>
  <si>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</si>
  <si>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</si>
  <si>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</si>
  <si>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</si>
  <si>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</si>
  <si>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</si>
  <si>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</si>
  <si>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</si>
  <si>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</si>
  <si>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</si>
  <si>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</si>
  <si>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</si>
  <si>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</si>
  <si>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</si>
  <si>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</si>
  <si>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</si>
  <si>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</si>
  <si>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</si>
  <si>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</si>
  <si>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</si>
  <si>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</si>
  <si>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</si>
  <si>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</si>
  <si>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</si>
  <si>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</si>
  <si>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</si>
  <si>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</si>
  <si>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</si>
  <si>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</si>
  <si>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</si>
  <si>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</si>
  <si>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</si>
  <si>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</si>
  <si>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</si>
  <si>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</si>
  <si>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</si>
  <si>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</si>
  <si>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</si>
  <si>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</si>
  <si>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</si>
  <si>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</si>
  <si>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</si>
  <si>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</si>
  <si>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</si>
  <si>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</si>
  <si>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</si>
  <si>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</si>
  <si>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</si>
  <si>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</si>
  <si>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</si>
  <si>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</si>
  <si>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</si>
  <si>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</si>
  <si>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</si>
  <si>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</si>
  <si>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</si>
  <si>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</si>
  <si>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</si>
  <si>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</si>
  <si>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</si>
  <si>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</si>
  <si>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</si>
  <si>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</si>
  <si>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</si>
  <si>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</si>
  <si>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</si>
  <si>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</si>
  <si>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</si>
  <si>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</si>
  <si>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</si>
  <si>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</si>
  <si>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</si>
  <si>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</si>
  <si>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</si>
  <si>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</si>
  <si>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</si>
  <si>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</si>
  <si>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</si>
  <si>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</si>
  <si>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</si>
  <si>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</si>
  <si>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</si>
  <si>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</si>
  <si>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</si>
  <si>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</si>
  <si>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</si>
  <si>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</si>
  <si>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</si>
  <si>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</si>
  <si>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</si>
  <si>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</si>
  <si>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</si>
  <si>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</si>
  <si>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</si>
  <si>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</si>
  <si>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</si>
  <si>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</si>
  <si>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</si>
  <si>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</si>
  <si>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</si>
  <si>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</si>
  <si>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</si>
  <si>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</si>
  <si>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</si>
  <si>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</si>
  <si>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</si>
  <si>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</si>
  <si>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</si>
  <si>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</si>
  <si>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</si>
  <si>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</si>
  <si>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</si>
  <si>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</si>
  <si>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</si>
  <si>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</si>
  <si>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</si>
  <si>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</si>
  <si>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</si>
  <si>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</si>
  <si>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</si>
  <si>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</si>
  <si>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</si>
  <si>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</si>
  <si>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</si>
  <si>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</si>
  <si>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</si>
  <si>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</si>
  <si>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</si>
  <si>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</si>
  <si>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</si>
  <si>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</si>
  <si>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</si>
  <si>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</si>
  <si>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</si>
  <si>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</si>
  <si>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</si>
  <si>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</si>
  <si>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</si>
  <si>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</si>
  <si>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</si>
  <si>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</si>
  <si>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</si>
  <si>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</si>
  <si>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</si>
  <si>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</si>
  <si>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</si>
  <si>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</si>
  <si>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</si>
  <si>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</si>
  <si>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</si>
  <si>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</si>
  <si>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</si>
  <si>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</si>
  <si>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</si>
  <si>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</si>
  <si>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</si>
  <si>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</si>
  <si>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</si>
  <si>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</si>
  <si>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</si>
  <si>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</si>
  <si>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</si>
  <si>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</si>
  <si>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</si>
  <si>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</si>
  <si>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</si>
  <si>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</si>
  <si>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</si>
  <si>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</si>
  <si>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</si>
  <si>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</si>
  <si>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</si>
  <si>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</si>
  <si>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</si>
  <si>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</si>
  <si>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</si>
  <si>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</si>
  <si>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</si>
  <si>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</si>
  <si>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</si>
  <si>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</si>
  <si>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</si>
  <si>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</si>
  <si>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</si>
  <si>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</si>
  <si>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</si>
  <si>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</si>
  <si>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</si>
  <si>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</si>
  <si>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</si>
  <si>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</si>
  <si>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</si>
  <si>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</si>
  <si>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</si>
  <si>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</si>
  <si>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</si>
  <si>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</si>
  <si>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</si>
  <si>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</si>
  <si>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</si>
  <si>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</si>
  <si>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</si>
  <si>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</si>
  <si>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</si>
  <si>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</si>
  <si>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</si>
  <si>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</si>
  <si>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</si>
  <si>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</si>
  <si>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</si>
  <si>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</si>
  <si>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</si>
  <si>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</si>
  <si>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</si>
  <si>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</si>
  <si>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</si>
  <si>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</si>
  <si>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</si>
  <si>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</si>
  <si>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</si>
  <si>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</si>
  <si>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</si>
  <si>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</si>
  <si>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</si>
  <si>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</si>
  <si>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</si>
  <si>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</si>
  <si>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</si>
  <si>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</si>
  <si>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</si>
  <si>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</si>
  <si>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</si>
  <si>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</si>
  <si>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</si>
  <si>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</si>
  <si>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</si>
  <si>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</si>
  <si>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</si>
  <si>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</si>
  <si>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</si>
  <si>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</si>
  <si>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</si>
  <si>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</si>
  <si>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</si>
  <si>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</si>
  <si>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</si>
  <si>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</si>
  <si>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</si>
  <si>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</si>
  <si>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</si>
  <si>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</si>
  <si>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</si>
  <si>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</si>
  <si>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</si>
  <si>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</si>
  <si>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</si>
  <si>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</si>
  <si>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</si>
  <si>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</si>
  <si>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</si>
  <si>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</si>
  <si>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</si>
  <si>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</si>
  <si>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</si>
  <si>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</si>
  <si>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</si>
  <si>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</si>
  <si>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</si>
  <si>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</si>
  <si>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</si>
  <si>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</si>
  <si>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</si>
  <si>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</si>
  <si>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</si>
  <si>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</si>
  <si>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</si>
  <si>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</si>
  <si>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</si>
  <si>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</si>
  <si>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</si>
  <si>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</si>
  <si>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</si>
  <si>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</si>
  <si>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</si>
  <si>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</si>
  <si>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</si>
  <si>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</si>
  <si>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</si>
  <si>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</si>
  <si>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</si>
  <si>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</si>
  <si>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</si>
  <si>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</si>
  <si>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</si>
  <si>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</si>
  <si>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</si>
  <si>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</si>
  <si>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</si>
  <si>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</si>
  <si>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</si>
  <si>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</si>
  <si>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</si>
  <si>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</si>
  <si>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</si>
  <si>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</si>
  <si>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</si>
  <si>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</si>
  <si>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</si>
  <si>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</si>
  <si>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</si>
  <si>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</si>
  <si>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</si>
  <si>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</si>
  <si>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</si>
  <si>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</si>
  <si>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</si>
  <si>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</si>
  <si>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</si>
  <si>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</si>
  <si>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</si>
  <si>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</si>
  <si>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</si>
  <si>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</si>
  <si>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</si>
  <si>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</si>
  <si>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</si>
  <si>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</si>
  <si>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</si>
  <si>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</si>
  <si>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</si>
  <si>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</si>
  <si>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</si>
  <si>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</si>
  <si>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</si>
  <si>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</si>
  <si>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</si>
  <si>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</si>
  <si>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</si>
  <si>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</si>
  <si>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</si>
  <si>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</si>
  <si>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</si>
  <si>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</si>
  <si>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</si>
  <si>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</si>
  <si>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</si>
  <si>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</si>
  <si>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</si>
  <si>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</si>
  <si>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</si>
  <si>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</si>
  <si>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</si>
  <si>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</si>
  <si>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</si>
  <si>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</si>
  <si>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</si>
  <si>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</si>
  <si>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</si>
  <si>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</si>
  <si>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</si>
  <si>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</si>
  <si>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</si>
  <si>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</si>
  <si>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</si>
  <si>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</si>
  <si>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</si>
  <si>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</si>
  <si>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</si>
  <si>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</si>
  <si>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</si>
  <si>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</si>
  <si>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</si>
  <si>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</si>
  <si>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</si>
  <si>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</si>
  <si>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</si>
  <si>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</si>
  <si>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</si>
  <si>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</si>
  <si>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</si>
  <si>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</si>
  <si>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</si>
  <si>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</si>
  <si>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</si>
  <si>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</si>
  <si>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</si>
  <si>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</si>
  <si>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</si>
  <si>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</si>
  <si>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</si>
  <si>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</si>
  <si>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</si>
  <si>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</si>
  <si>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</si>
  <si>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</si>
  <si>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</si>
  <si>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</si>
  <si>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</si>
  <si>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</si>
  <si>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</si>
  <si>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</si>
  <si>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</si>
  <si>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</si>
  <si>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</si>
  <si>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</si>
  <si>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</si>
  <si>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</si>
  <si>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</si>
  <si>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</si>
  <si>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</si>
  <si>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</si>
  <si>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</si>
  <si>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</si>
  <si>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</si>
  <si>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</si>
  <si>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</si>
  <si>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</si>
  <si>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</si>
  <si>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</si>
  <si>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</si>
  <si>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</si>
  <si>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</si>
  <si>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</si>
  <si>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</si>
  <si>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</si>
  <si>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</si>
  <si>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</si>
  <si>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</si>
  <si>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</si>
  <si>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</si>
  <si>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</si>
  <si>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</si>
  <si>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</si>
  <si>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</si>
  <si>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</si>
  <si>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</si>
  <si>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</si>
  <si>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</si>
  <si>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</si>
  <si>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</si>
  <si>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</si>
  <si>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</si>
  <si>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</si>
  <si>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</si>
  <si>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</si>
  <si>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</si>
  <si>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</si>
  <si>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</si>
  <si>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</si>
  <si>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</si>
  <si>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</si>
  <si>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</si>
  <si>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</si>
  <si>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</si>
  <si>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</si>
  <si>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</si>
  <si>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</si>
  <si>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</si>
  <si>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</si>
  <si>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</si>
  <si>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</si>
  <si>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</si>
  <si>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</si>
  <si>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</si>
  <si>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</si>
  <si>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</si>
  <si>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</si>
  <si>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</si>
  <si>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</si>
  <si>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</si>
  <si>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</si>
  <si>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</si>
  <si>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</si>
  <si>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</si>
  <si>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</si>
  <si>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</si>
  <si>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</si>
  <si>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</si>
  <si>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</si>
  <si>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</si>
  <si>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</si>
  <si>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</si>
  <si>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</si>
  <si>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</si>
  <si>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</si>
  <si>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</si>
  <si>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</si>
  <si>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</si>
  <si>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</si>
  <si>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</si>
  <si>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</si>
  <si>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</si>
  <si>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</si>
  <si>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</si>
  <si>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</si>
  <si>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</si>
  <si>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</si>
  <si>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</si>
  <si>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</si>
  <si>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</si>
  <si>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</si>
  <si>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</si>
  <si>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</si>
  <si>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</si>
  <si>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</si>
  <si>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</si>
  <si>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</si>
  <si>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</si>
  <si>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</si>
  <si>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</si>
  <si>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</si>
  <si>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</si>
  <si>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</si>
  <si>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</si>
  <si>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</si>
  <si>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</si>
  <si>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</si>
  <si>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</si>
  <si>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</si>
  <si>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</si>
  <si>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</si>
  <si>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</si>
  <si>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</si>
  <si>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</si>
  <si>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</si>
  <si>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</si>
  <si>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</si>
  <si>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</si>
  <si>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</si>
  <si>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</si>
  <si>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</si>
  <si>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</si>
  <si>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</si>
  <si>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</si>
  <si>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</si>
  <si>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</si>
  <si>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</si>
  <si>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</si>
  <si>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</si>
  <si>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</si>
  <si>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</si>
  <si>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</si>
  <si>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</si>
  <si>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</si>
  <si>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</si>
  <si>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</si>
  <si>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</si>
  <si>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</si>
  <si>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</si>
  <si>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</si>
  <si>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</si>
  <si>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</si>
  <si>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</si>
  <si>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</si>
  <si>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</si>
  <si>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</si>
  <si>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</si>
  <si>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</si>
  <si>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</si>
  <si>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</si>
  <si>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</si>
  <si>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</si>
  <si>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</si>
  <si>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</si>
  <si>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</si>
  <si>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</si>
  <si>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</si>
  <si>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</si>
  <si>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</si>
  <si>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</si>
  <si>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</si>
  <si>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</si>
  <si>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</si>
  <si>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</si>
  <si>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</si>
  <si>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</si>
  <si>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</si>
  <si>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</si>
  <si>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</si>
  <si>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</si>
  <si>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</si>
  <si>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</si>
  <si>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</si>
  <si>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</si>
  <si>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</si>
  <si>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</si>
  <si>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</si>
  <si>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</si>
  <si>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</si>
  <si>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</si>
  <si>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</si>
  <si>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</si>
  <si>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</si>
  <si>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</si>
  <si>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</si>
  <si>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</si>
  <si>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</si>
  <si>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</si>
  <si>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</si>
  <si>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</si>
  <si>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</si>
  <si>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</si>
  <si>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</si>
  <si>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</si>
  <si>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</si>
  <si>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</si>
  <si>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</si>
  <si>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</si>
  <si>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</si>
  <si>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</si>
  <si>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</si>
  <si>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</si>
  <si>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</si>
  <si>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</si>
  <si>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</si>
  <si>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</si>
  <si>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</si>
  <si>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</si>
  <si>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</si>
  <si>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</si>
  <si>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</si>
  <si>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</si>
  <si>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</si>
  <si>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</si>
  <si>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</si>
  <si>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</si>
  <si>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</si>
  <si>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</si>
  <si>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</si>
  <si>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</si>
  <si>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</si>
  <si>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</si>
  <si>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</si>
  <si>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</si>
  <si>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</si>
  <si>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</si>
  <si>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</si>
  <si>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</si>
  <si>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</si>
  <si>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</si>
  <si>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</si>
  <si>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</si>
  <si>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</si>
  <si>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</si>
  <si>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</si>
  <si>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</si>
  <si>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</si>
  <si>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</si>
  <si>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</si>
  <si>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</si>
  <si>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</si>
  <si>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</si>
  <si>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</si>
  <si>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</si>
  <si>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</si>
  <si>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</si>
  <si>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</si>
  <si>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</si>
  <si>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</si>
  <si>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</si>
  <si>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</si>
  <si>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</si>
  <si>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</si>
  <si>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</si>
  <si>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</si>
  <si>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</si>
  <si>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</si>
  <si>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</si>
  <si>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</si>
  <si>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</si>
  <si>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</si>
  <si>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</si>
  <si>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</si>
  <si>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</si>
  <si>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</si>
  <si>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</si>
  <si>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</si>
  <si>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</si>
  <si>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</si>
  <si>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</si>
  <si>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</si>
  <si>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</si>
  <si>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</si>
  <si>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</si>
  <si>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</si>
  <si>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</si>
  <si>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</si>
  <si>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</si>
  <si>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</si>
  <si>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</si>
  <si>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</si>
  <si>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</si>
  <si>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</si>
  <si>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</si>
  <si>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</si>
  <si>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</si>
  <si>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</si>
  <si>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</si>
  <si>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</si>
  <si>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</si>
  <si>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</si>
  <si>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</si>
  <si>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</si>
  <si>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</si>
  <si>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</si>
  <si>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</si>
  <si>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</si>
  <si>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</si>
  <si>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</si>
  <si>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</si>
  <si>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</si>
  <si>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</si>
  <si>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</si>
  <si>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</si>
  <si>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</si>
  <si>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</si>
  <si>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</si>
  <si>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</si>
  <si>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</si>
  <si>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</si>
  <si>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</si>
  <si>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</si>
  <si>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</si>
  <si>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</si>
  <si>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</si>
  <si>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</si>
  <si>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</si>
  <si>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</si>
  <si>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</si>
  <si>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</si>
  <si>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</si>
  <si>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</si>
  <si>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</si>
  <si>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</si>
  <si>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</si>
  <si>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</si>
  <si>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</si>
  <si>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</si>
  <si>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</si>
  <si>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</si>
  <si>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</si>
  <si>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</si>
  <si>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</si>
  <si>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</si>
  <si>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</si>
  <si>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</si>
  <si>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</si>
  <si>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</si>
  <si>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</si>
  <si>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</si>
  <si>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</si>
  <si>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</si>
  <si>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</si>
  <si>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</si>
  <si>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</si>
  <si>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</si>
  <si>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</si>
  <si>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</si>
  <si>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</si>
  <si>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</si>
  <si>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</si>
  <si>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</si>
  <si>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</si>
  <si>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</si>
  <si>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</si>
  <si>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</si>
  <si>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</si>
  <si>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</si>
  <si>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</si>
  <si>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</si>
  <si>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</si>
  <si>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</si>
  <si>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</si>
  <si>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</si>
  <si>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</si>
  <si>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</si>
  <si>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</si>
  <si>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</si>
  <si>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</si>
  <si>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</si>
  <si>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</si>
  <si>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</si>
  <si>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</si>
  <si>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</si>
  <si>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</si>
  <si>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</si>
  <si>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</si>
  <si>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</si>
  <si>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</si>
  <si>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</si>
  <si>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</si>
  <si>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</si>
  <si>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</si>
  <si>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</si>
  <si>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</si>
  <si>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</si>
  <si>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</si>
  <si>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</si>
  <si>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</si>
  <si>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</si>
  <si>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</si>
  <si>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</si>
  <si>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</si>
  <si>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</si>
  <si>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</si>
  <si>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</si>
  <si>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</si>
  <si>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</si>
  <si>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</si>
  <si>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</si>
  <si>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</si>
  <si>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</si>
  <si>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</si>
  <si>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</si>
  <si>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</si>
  <si>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</si>
  <si>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</si>
  <si>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</si>
  <si>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</si>
  <si>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</si>
  <si>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</si>
  <si>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</si>
  <si>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</si>
  <si>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</si>
  <si>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</si>
  <si>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</si>
  <si>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</si>
  <si>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</si>
  <si>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</si>
  <si>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</si>
  <si>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</si>
  <si>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</si>
  <si>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</si>
  <si>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</si>
  <si>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</si>
  <si>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</si>
  <si>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</si>
  <si>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</si>
  <si>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</si>
  <si>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</si>
  <si>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</si>
  <si>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</si>
  <si>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</si>
  <si>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</si>
  <si>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</si>
  <si>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</si>
  <si>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</si>
  <si>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</si>
  <si>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</si>
  <si>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</si>
  <si>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</si>
  <si>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</si>
  <si>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</si>
  <si>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</si>
  <si>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</si>
  <si>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</si>
  <si>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</si>
  <si>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</si>
  <si>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</si>
  <si>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</si>
  <si>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</si>
  <si>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</si>
  <si>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</si>
  <si>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</si>
  <si>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</si>
  <si>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</si>
  <si>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</si>
  <si>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</si>
  <si>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</si>
  <si>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</si>
  <si>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</si>
  <si>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</si>
  <si>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</si>
  <si>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</si>
  <si>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</si>
  <si>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</si>
  <si>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</si>
  <si>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</si>
  <si>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</si>
  <si>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</si>
  <si>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</si>
  <si>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</si>
  <si>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</si>
  <si>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</si>
  <si>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</si>
  <si>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</si>
  <si>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</si>
  <si>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</si>
  <si>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</si>
  <si>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</si>
  <si>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</si>
  <si>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</si>
  <si>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</si>
  <si>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</si>
  <si>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</si>
  <si>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</si>
  <si>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</si>
  <si>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</si>
  <si>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</si>
  <si>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</si>
  <si>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</si>
  <si>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</si>
  <si>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</si>
  <si>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</si>
  <si>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</si>
  <si>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</si>
  <si>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</si>
  <si>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</si>
  <si>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</si>
  <si>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</si>
  <si>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</si>
  <si>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</si>
  <si>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</si>
  <si>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</si>
  <si>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</si>
  <si>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</si>
  <si>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</si>
  <si>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</si>
  <si>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</si>
  <si>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</si>
  <si>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</si>
  <si>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</si>
  <si>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</si>
  <si>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</si>
  <si>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</si>
  <si>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</si>
  <si>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</si>
  <si>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</si>
  <si>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</si>
  <si>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</si>
  <si>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</si>
  <si>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</si>
  <si>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</si>
  <si>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</si>
  <si>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</si>
  <si>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</si>
  <si>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</si>
  <si>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</si>
  <si>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</si>
  <si>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</si>
  <si>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</si>
  <si>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</si>
  <si>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</si>
  <si>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</si>
  <si>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</si>
  <si>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</si>
  <si>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</si>
  <si>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</si>
  <si>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</si>
  <si>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</si>
  <si>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</si>
  <si>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</si>
  <si>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</si>
  <si>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</si>
  <si>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</si>
  <si>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</si>
  <si>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</si>
  <si>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</si>
  <si>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</si>
  <si>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</si>
  <si>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</si>
  <si>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</si>
  <si>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</si>
  <si>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</si>
  <si>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</si>
  <si>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</si>
  <si>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</si>
  <si>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</si>
  <si>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</si>
  <si>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</si>
  <si>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</si>
  <si>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</si>
  <si>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</si>
  <si>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</si>
  <si>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</si>
  <si>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</si>
  <si>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</si>
  <si>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</si>
  <si>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</si>
  <si>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</si>
  <si>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</si>
  <si>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</si>
  <si>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</si>
  <si>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</si>
  <si>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</si>
  <si>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</si>
  <si>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</si>
  <si>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</si>
  <si>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</si>
  <si>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</si>
  <si>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</si>
  <si>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</si>
  <si>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</si>
  <si>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</si>
  <si>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</si>
  <si>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</si>
  <si>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</si>
  <si>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</si>
  <si>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</si>
  <si>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</si>
  <si>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</si>
  <si>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</si>
  <si>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</si>
  <si>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</si>
  <si>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</si>
  <si>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</si>
  <si>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</si>
  <si>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</si>
  <si>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</si>
  <si>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</si>
  <si>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</si>
  <si>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</si>
  <si>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</si>
  <si>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</si>
  <si>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</si>
  <si>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</si>
  <si>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</si>
  <si>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</si>
  <si>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</si>
  <si>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</si>
  <si>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</si>
  <si>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</si>
  <si>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</si>
  <si>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</si>
  <si>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</si>
  <si>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</si>
  <si>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</si>
  <si>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</si>
  <si>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</si>
  <si>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</si>
  <si>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</si>
  <si>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</si>
  <si>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</si>
  <si>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</si>
  <si>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</si>
  <si>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</si>
  <si>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</si>
  <si>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</si>
  <si>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</si>
  <si>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</si>
  <si>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</si>
  <si>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</si>
  <si>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</si>
  <si>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</si>
  <si>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</si>
  <si>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</si>
  <si>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</si>
  <si>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</si>
  <si>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</si>
  <si>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</si>
  <si>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</si>
  <si>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</si>
  <si>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</si>
  <si>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</si>
  <si>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</si>
  <si>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</si>
  <si>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</si>
  <si>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</si>
  <si>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</si>
  <si>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</si>
  <si>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</si>
  <si>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</si>
  <si>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</si>
  <si>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</si>
  <si>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</si>
  <si>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</si>
  <si>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</si>
  <si>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</si>
  <si>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</si>
  <si>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</si>
  <si>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</si>
  <si>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</si>
  <si>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</si>
  <si>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</si>
  <si>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</si>
  <si>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</si>
  <si>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</si>
  <si>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</si>
  <si>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</si>
  <si>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</si>
  <si>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</si>
  <si>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</si>
  <si>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</si>
  <si>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</si>
  <si>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</si>
  <si>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</si>
  <si>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</si>
  <si>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</si>
  <si>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</si>
  <si>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</si>
  <si>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</si>
  <si>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</si>
  <si>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</si>
  <si>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</si>
  <si>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</si>
  <si>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</si>
  <si>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</si>
  <si>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</si>
  <si>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</si>
  <si>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</si>
  <si>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</si>
  <si>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</si>
  <si>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</si>
  <si>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</si>
  <si>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</si>
  <si>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</si>
  <si>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</si>
  <si>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</si>
  <si>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</si>
  <si>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</si>
  <si>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</si>
  <si>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</si>
  <si>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</si>
  <si>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</si>
  <si>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</si>
  <si>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</si>
  <si>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</si>
  <si>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</si>
  <si>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</si>
  <si>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</si>
  <si>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</si>
  <si>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</si>
  <si>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</si>
  <si>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</si>
  <si>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</si>
  <si>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</si>
  <si>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</si>
  <si>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</si>
  <si>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</si>
  <si>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</si>
  <si>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</si>
  <si>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</si>
  <si>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</si>
  <si>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</si>
  <si>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</si>
  <si>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</si>
  <si>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</si>
  <si>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</si>
  <si>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</si>
  <si>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</si>
  <si>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</si>
  <si>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</si>
  <si>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</si>
  <si>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</si>
  <si>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</si>
  <si>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</si>
  <si>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</si>
  <si>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</si>
  <si>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</si>
  <si>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</si>
  <si>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</si>
  <si>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</si>
  <si>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</si>
  <si>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</si>
  <si>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</si>
  <si>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</si>
  <si>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</si>
  <si>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</si>
  <si>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</si>
  <si>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</si>
  <si>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</si>
  <si>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</si>
  <si>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</si>
  <si>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</si>
  <si>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</si>
  <si>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</si>
  <si>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</si>
  <si>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</si>
  <si>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</si>
  <si>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</si>
  <si>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</si>
  <si>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</si>
  <si>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</si>
  <si>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</si>
  <si>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</si>
  <si>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</si>
  <si>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</si>
  <si>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</si>
  <si>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</si>
  <si>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</si>
  <si>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</si>
  <si>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</si>
  <si>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</si>
  <si>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</si>
  <si>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</si>
  <si>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</si>
  <si>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</si>
  <si>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</si>
  <si>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</si>
  <si>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</si>
  <si>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</si>
  <si>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</si>
  <si>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</si>
  <si>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</si>
  <si>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</si>
  <si>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</si>
  <si>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</si>
  <si>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</si>
  <si>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</si>
  <si>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</si>
  <si>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</si>
  <si>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</si>
  <si>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</si>
  <si>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</si>
  <si>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</si>
  <si>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</si>
  <si>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</si>
  <si>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</si>
  <si>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</si>
  <si>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</si>
  <si>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</si>
  <si>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</si>
  <si>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</si>
  <si>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</si>
  <si>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</si>
  <si>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</si>
  <si>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</si>
  <si>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</si>
  <si>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</si>
  <si>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</si>
  <si>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</si>
  <si>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</si>
  <si>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</si>
  <si>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</si>
  <si>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</si>
  <si>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</si>
  <si>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</si>
  <si>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</si>
  <si>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</si>
  <si>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</si>
  <si>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</si>
  <si>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</si>
  <si>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</si>
  <si>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</si>
  <si>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</si>
  <si>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</si>
  <si>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</si>
  <si>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</si>
  <si>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</si>
  <si>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</si>
  <si>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</si>
  <si>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</si>
  <si>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</si>
  <si>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</si>
  <si>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</si>
  <si>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</si>
  <si>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</si>
  <si>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</si>
  <si>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</si>
  <si>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</si>
  <si>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</si>
  <si>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</si>
  <si>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</si>
  <si>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</si>
  <si>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</si>
  <si>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</si>
  <si>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</si>
  <si>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</si>
  <si>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</si>
  <si>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</si>
  <si>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</si>
  <si>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</si>
  <si>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</si>
  <si>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</si>
  <si>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</si>
  <si>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</si>
  <si>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</si>
  <si>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</si>
  <si>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</si>
  <si>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</si>
  <si>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</si>
  <si>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</si>
  <si>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</si>
  <si>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</si>
  <si>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</si>
  <si>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</si>
  <si>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</si>
  <si>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</si>
  <si>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</si>
  <si>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</si>
  <si>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</si>
  <si>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</si>
  <si>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</si>
  <si>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</si>
  <si>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</si>
  <si>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</si>
  <si>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</si>
  <si>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</si>
  <si>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</si>
  <si>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</si>
  <si>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</si>
  <si>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</si>
  <si>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</si>
  <si>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</si>
  <si>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</si>
  <si>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</si>
  <si>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</si>
  <si>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</si>
  <si>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</si>
  <si>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</si>
  <si>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</si>
  <si>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</si>
  <si>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</si>
  <si>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</si>
  <si>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</si>
  <si>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</si>
  <si>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</si>
  <si>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</si>
  <si>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</si>
  <si>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</si>
  <si>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</si>
  <si>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</si>
  <si>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</si>
  <si>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</si>
  <si>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</si>
  <si>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</si>
  <si>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</si>
  <si>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</si>
  <si>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</si>
  <si>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</si>
  <si>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</si>
  <si>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</si>
  <si>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</si>
  <si>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</si>
  <si>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</si>
  <si>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</si>
  <si>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</si>
  <si>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</si>
  <si>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</si>
  <si>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</si>
  <si>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</si>
  <si>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</si>
  <si>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</si>
  <si>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</si>
  <si>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</si>
  <si>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</si>
  <si>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</si>
  <si>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</si>
  <si>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</si>
  <si>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</si>
  <si>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</si>
  <si>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</si>
  <si>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</si>
  <si>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</si>
  <si>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</si>
  <si>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</si>
  <si>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</si>
  <si>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</si>
  <si>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</si>
  <si>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</si>
  <si>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</si>
  <si>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</si>
  <si>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</si>
  <si>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</si>
  <si>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</si>
  <si>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</si>
  <si>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</si>
  <si>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</si>
  <si>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</si>
  <si>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</si>
  <si>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</si>
  <si>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</si>
  <si>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</si>
  <si>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</si>
  <si>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</si>
  <si>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</si>
  <si>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</si>
  <si>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</si>
  <si>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</si>
  <si>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</si>
  <si>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</si>
  <si>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</si>
  <si>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</si>
  <si>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</si>
  <si>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</si>
  <si>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</si>
  <si>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</si>
  <si>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</si>
  <si>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</si>
  <si>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</si>
  <si>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</si>
  <si>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</si>
  <si>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</si>
  <si>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</si>
  <si>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</si>
  <si>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</si>
  <si>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</si>
  <si>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</si>
  <si>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</si>
  <si>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</si>
  <si>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</si>
  <si>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</si>
  <si>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</si>
  <si>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</si>
  <si>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</si>
  <si>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</si>
  <si>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</si>
  <si>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</si>
  <si>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</si>
  <si>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</si>
  <si>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</si>
  <si>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</si>
  <si>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</si>
  <si>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</si>
  <si>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</si>
  <si>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</si>
  <si>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</si>
  <si>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</si>
  <si>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</si>
  <si>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</si>
  <si>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</si>
  <si>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</si>
  <si>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</si>
  <si>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</si>
  <si>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</si>
  <si>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</si>
  <si>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</si>
  <si>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</si>
  <si>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</si>
  <si>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</si>
  <si>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</si>
  <si>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</si>
  <si>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</si>
  <si>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</si>
  <si>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</si>
  <si>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</si>
  <si>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</si>
  <si>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</si>
  <si>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</si>
  <si>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</si>
  <si>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</si>
  <si>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</si>
  <si>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</si>
  <si>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</si>
  <si>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</si>
  <si>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</si>
  <si>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</si>
  <si>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</si>
  <si>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</si>
  <si>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</si>
  <si>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</si>
  <si>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</si>
  <si>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</si>
  <si>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</si>
  <si>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</si>
  <si>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</si>
  <si>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</si>
  <si>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</si>
  <si>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</si>
  <si>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</si>
  <si>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</si>
  <si>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</si>
  <si>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</si>
  <si>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</si>
  <si>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</si>
  <si>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</si>
  <si>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</si>
  <si>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</si>
  <si>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</si>
  <si>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</si>
  <si>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</si>
  <si>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</si>
  <si>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</si>
  <si>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</si>
  <si>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</si>
  <si>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</si>
  <si>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</si>
  <si>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</si>
  <si>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</si>
  <si>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</si>
  <si>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</si>
  <si>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</si>
  <si>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</si>
  <si>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</si>
  <si>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</si>
  <si>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</si>
  <si>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</si>
  <si>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</si>
  <si>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</si>
  <si>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</si>
  <si>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</si>
  <si>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</si>
  <si>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</si>
  <si>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</si>
  <si>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</si>
  <si>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</si>
  <si>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</si>
  <si>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</si>
  <si>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</si>
  <si>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</si>
  <si>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</si>
  <si>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</si>
  <si>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</si>
  <si>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</si>
  <si>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</si>
  <si>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</si>
  <si>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</si>
  <si>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</si>
  <si>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</si>
  <si>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</si>
  <si>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</si>
  <si>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</si>
  <si>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</si>
  <si>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</si>
  <si>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</si>
  <si>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</si>
  <si>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</si>
  <si>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</si>
  <si>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</si>
  <si>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</si>
  <si>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</si>
  <si>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</si>
  <si>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</si>
  <si>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</si>
  <si>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</si>
  <si>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</si>
  <si>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</si>
  <si>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</si>
  <si>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</si>
  <si>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</si>
  <si>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</si>
  <si>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</si>
  <si>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</si>
  <si>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</si>
  <si>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</si>
  <si>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</si>
  <si>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</si>
  <si>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</si>
  <si>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</si>
  <si>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</si>
  <si>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</si>
  <si>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</si>
  <si>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</si>
  <si>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</si>
  <si>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</si>
  <si>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</si>
  <si>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</si>
  <si>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</si>
  <si>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</si>
  <si>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</si>
  <si>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</si>
  <si>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</si>
  <si>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</si>
  <si>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</si>
  <si>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</si>
  <si>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</si>
  <si>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</si>
  <si>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</si>
  <si>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</si>
  <si>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</si>
  <si>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</si>
  <si>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</si>
  <si>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</si>
  <si>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</si>
  <si>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</si>
  <si>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</si>
  <si>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</si>
  <si>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</si>
  <si>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</si>
  <si>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</si>
  <si>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</si>
  <si>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</si>
  <si>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</si>
  <si>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</si>
  <si>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</si>
  <si>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</si>
  <si>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</si>
  <si>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</si>
  <si>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</si>
  <si>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</si>
  <si>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</si>
  <si>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</si>
  <si>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</si>
  <si>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</si>
  <si>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</si>
  <si>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</si>
  <si>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</si>
  <si>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</si>
  <si>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</si>
  <si>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</si>
  <si>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</si>
  <si>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</si>
  <si>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</si>
  <si>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</si>
  <si>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</si>
  <si>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</si>
  <si>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</si>
  <si>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</si>
  <si>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</si>
  <si>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</si>
  <si>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</si>
  <si>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</si>
  <si>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</si>
  <si>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</si>
  <si>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</si>
  <si>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</si>
  <si>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</si>
  <si>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</si>
  <si>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</si>
  <si>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</si>
  <si>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</si>
  <si>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</si>
  <si>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</si>
  <si>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</si>
  <si>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</si>
  <si>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</si>
  <si>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</si>
  <si>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</si>
  <si>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</si>
  <si>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</si>
  <si>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</si>
  <si>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</si>
  <si>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</si>
  <si>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</si>
  <si>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</si>
  <si>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</si>
  <si>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</si>
  <si>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</si>
  <si>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</si>
  <si>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</si>
  <si>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</si>
  <si>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</si>
  <si>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</si>
  <si>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</si>
  <si>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</si>
  <si>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</si>
  <si>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</si>
  <si>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</si>
  <si>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</si>
  <si>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</si>
  <si>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</si>
  <si>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</si>
  <si>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</si>
  <si>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</si>
  <si>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</si>
  <si>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</si>
  <si>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</si>
  <si>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</si>
  <si>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</si>
  <si>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</si>
  <si>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</si>
  <si>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</si>
  <si>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</si>
  <si>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</si>
  <si>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</si>
  <si>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</si>
  <si>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</si>
  <si>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</si>
  <si>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</si>
  <si>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</si>
  <si>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</si>
  <si>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</si>
  <si>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</si>
  <si>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</si>
  <si>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</si>
  <si>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</si>
  <si>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</si>
  <si>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</si>
  <si>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</si>
  <si>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</si>
  <si>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</si>
  <si>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</si>
  <si>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</si>
  <si>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</si>
  <si>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</si>
  <si>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</si>
  <si>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</si>
  <si>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</si>
  <si>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</si>
  <si>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</si>
  <si>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</si>
  <si>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</si>
  <si>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</si>
  <si>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</si>
  <si>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</si>
  <si>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</si>
  <si>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</si>
  <si>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</si>
  <si>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</si>
  <si>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</si>
  <si>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</si>
  <si>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</si>
  <si>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</si>
  <si>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</si>
  <si>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</si>
  <si>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</si>
  <si>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</si>
  <si>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</si>
  <si>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</si>
  <si>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</si>
  <si>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</si>
  <si>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</si>
  <si>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</si>
  <si>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</si>
  <si>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</si>
  <si>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</si>
  <si>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</si>
  <si>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</si>
  <si>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</si>
  <si>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</si>
  <si>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</si>
  <si>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</si>
  <si>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</si>
  <si>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</si>
  <si>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</si>
  <si>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</si>
  <si>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</si>
  <si>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</si>
  <si>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</si>
  <si>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</si>
  <si>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</si>
  <si>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</si>
  <si>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</si>
  <si>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</si>
  <si>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</si>
  <si>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</si>
  <si>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</si>
  <si>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</si>
  <si>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</si>
  <si>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</si>
  <si>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</si>
  <si>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</si>
  <si>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</si>
  <si>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</si>
  <si>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</si>
  <si>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</si>
  <si>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</si>
  <si>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</si>
  <si>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</si>
  <si>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</si>
  <si>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</si>
  <si>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</si>
  <si>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</si>
  <si>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</si>
  <si>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</si>
  <si>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</si>
  <si>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</si>
  <si>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</si>
  <si>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</si>
  <si>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</si>
  <si>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</si>
  <si>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</si>
  <si>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</si>
  <si>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</si>
  <si>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</si>
  <si>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</si>
  <si>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</si>
  <si>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</si>
  <si>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</si>
  <si>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</si>
  <si>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</si>
  <si>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</si>
  <si>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</si>
  <si>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</si>
  <si>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</si>
  <si>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</si>
  <si>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</si>
  <si>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</si>
  <si>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</si>
  <si>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</si>
  <si>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</si>
  <si>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</si>
  <si>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</si>
  <si>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</si>
  <si>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</si>
  <si>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</si>
  <si>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</si>
  <si>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</si>
  <si>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</si>
  <si>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</si>
  <si>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</si>
  <si>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</si>
  <si>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</si>
  <si>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</si>
  <si>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</si>
  <si>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</si>
  <si>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</si>
  <si>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</si>
  <si>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</si>
  <si>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</si>
  <si>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</si>
  <si>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</si>
  <si>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</si>
  <si>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</si>
  <si>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</si>
  <si>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</si>
  <si>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</si>
  <si>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</si>
  <si>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</si>
  <si>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</si>
  <si>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</si>
  <si>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</si>
  <si>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</si>
  <si>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</si>
  <si>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</si>
  <si>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</si>
  <si>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</si>
  <si>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</si>
  <si>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</si>
  <si>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</si>
  <si>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</si>
  <si>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</si>
  <si>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</si>
  <si>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</si>
  <si>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</si>
  <si>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</si>
  <si>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</si>
  <si>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</si>
  <si>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</si>
  <si>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</si>
  <si>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</si>
  <si>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</si>
  <si>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</si>
  <si>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</si>
  <si>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</si>
  <si>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</si>
  <si>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</si>
  <si>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</si>
  <si>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</si>
  <si>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</si>
  <si>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</si>
  <si>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</si>
  <si>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</si>
  <si>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</si>
  <si>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</si>
  <si>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</si>
  <si>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</si>
  <si>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</si>
  <si>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</si>
  <si>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</si>
  <si>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</si>
  <si>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</si>
  <si>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</si>
  <si>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</si>
  <si>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</si>
  <si>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</si>
  <si>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</si>
  <si>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</si>
  <si>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</si>
  <si>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</si>
  <si>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</si>
  <si>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</si>
  <si>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</si>
  <si>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</si>
  <si>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</si>
  <si>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</si>
  <si>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</si>
  <si>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</si>
  <si>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</si>
  <si>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</si>
  <si>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</si>
  <si>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</si>
  <si>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</si>
  <si>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</si>
  <si>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</si>
  <si>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</si>
  <si>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</si>
  <si>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</si>
  <si>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</si>
  <si>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</si>
  <si>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</si>
  <si>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</si>
  <si>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</si>
  <si>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</si>
  <si>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</si>
  <si>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</si>
  <si>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</si>
  <si>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</si>
  <si>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</si>
  <si>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</si>
  <si>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</si>
  <si>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</si>
  <si>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</si>
  <si>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</si>
  <si>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</si>
  <si>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</si>
  <si>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</si>
  <si>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</si>
  <si>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</si>
  <si>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</si>
  <si>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</si>
  <si>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</si>
  <si>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</si>
  <si>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</si>
  <si>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</si>
  <si>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</si>
  <si>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</si>
  <si>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</si>
  <si>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</si>
  <si>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</si>
  <si>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</si>
  <si>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</si>
  <si>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</si>
  <si>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</si>
  <si>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</si>
  <si>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</si>
  <si>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</si>
  <si>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</si>
  <si>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</si>
  <si>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</si>
  <si>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</si>
  <si>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</si>
  <si>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</si>
  <si>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</si>
  <si>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</si>
  <si>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</si>
  <si>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</si>
  <si>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</si>
  <si>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</si>
  <si>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</si>
  <si>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</si>
  <si>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</si>
  <si>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</si>
  <si>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</si>
  <si>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</si>
  <si>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</si>
  <si>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</si>
  <si>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</si>
  <si>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</si>
  <si>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</si>
  <si>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</si>
  <si>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</si>
  <si>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</si>
  <si>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</si>
  <si>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</si>
  <si>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</si>
  <si>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</si>
  <si>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</si>
  <si>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</si>
  <si>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</si>
  <si>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</si>
  <si>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</si>
  <si>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</si>
  <si>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</si>
  <si>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</si>
  <si>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</si>
  <si>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</si>
  <si>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</si>
  <si>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</si>
  <si>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</si>
  <si>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</si>
  <si>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</si>
  <si>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</si>
  <si>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</si>
  <si>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</si>
  <si>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</si>
  <si>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</si>
  <si>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</si>
  <si>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</si>
  <si>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</si>
  <si>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</si>
  <si>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</si>
  <si>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</si>
  <si>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</si>
  <si>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</si>
  <si>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</si>
  <si>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</si>
  <si>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</si>
  <si>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</si>
  <si>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</si>
  <si>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</si>
  <si>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</si>
  <si>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</si>
  <si>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</si>
  <si>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</si>
  <si>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</si>
  <si>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</si>
  <si>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</si>
  <si>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</si>
  <si>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</si>
  <si>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</si>
  <si>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</si>
  <si>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</si>
  <si>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</si>
  <si>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</si>
  <si>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</si>
  <si>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</si>
  <si>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</si>
  <si>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</si>
  <si>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</si>
  <si>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</si>
  <si>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</si>
  <si>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</si>
  <si>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</si>
  <si>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</si>
  <si>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</si>
  <si>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</si>
  <si>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</si>
  <si>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</si>
  <si>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</si>
  <si>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</si>
  <si>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</si>
  <si>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</si>
  <si>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</si>
  <si>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</si>
  <si>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</si>
  <si>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</si>
  <si>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</si>
  <si>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</si>
  <si>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</si>
  <si>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</si>
  <si>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</si>
  <si>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</si>
  <si>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</si>
  <si>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</si>
  <si>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</si>
  <si>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</si>
  <si>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</si>
  <si>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</si>
  <si>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</si>
  <si>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</si>
  <si>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</si>
  <si>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</si>
  <si>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</si>
  <si>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</si>
  <si>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</si>
  <si>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</si>
  <si>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</si>
  <si>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</si>
  <si>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</si>
  <si>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</si>
  <si>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</si>
  <si>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</si>
  <si>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</si>
  <si>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</si>
  <si>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</si>
  <si>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</si>
  <si>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</si>
  <si>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</si>
  <si>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</si>
  <si>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</si>
  <si>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</si>
  <si>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</si>
  <si>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</si>
  <si>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</si>
  <si>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</si>
  <si>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</si>
  <si>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</si>
  <si>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</si>
  <si>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</si>
  <si>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</si>
  <si>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</si>
  <si>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</si>
  <si>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</si>
  <si>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</si>
  <si>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</si>
  <si>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</si>
  <si>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</si>
  <si>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</si>
  <si>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</si>
  <si>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</si>
  <si>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</si>
  <si>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</si>
  <si>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</si>
  <si>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</si>
  <si>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</si>
  <si>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</si>
  <si>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</si>
  <si>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</si>
  <si>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</si>
  <si>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</si>
  <si>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</si>
  <si>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</si>
  <si>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</si>
  <si>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</si>
  <si>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</si>
  <si>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</si>
  <si>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</si>
  <si>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</si>
  <si>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</si>
  <si>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</si>
  <si>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</si>
  <si>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</si>
  <si>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</si>
  <si>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</si>
  <si>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</si>
  <si>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</si>
  <si>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</si>
  <si>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</si>
  <si>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</si>
  <si>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</si>
  <si>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</si>
  <si>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</si>
  <si>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</si>
  <si>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</si>
  <si>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</si>
  <si>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</si>
  <si>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</si>
  <si>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</si>
  <si>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</si>
  <si>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</si>
  <si>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</si>
  <si>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</si>
  <si>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</si>
  <si>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</si>
  <si>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</si>
  <si>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</si>
  <si>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</si>
  <si>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</si>
  <si>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</si>
  <si>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</si>
  <si>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</si>
  <si>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</si>
  <si>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</si>
  <si>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</si>
  <si>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</si>
  <si>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</si>
  <si>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</si>
  <si>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</si>
  <si>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</si>
  <si>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</si>
  <si>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</si>
  <si>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</si>
  <si>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</si>
  <si>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</si>
  <si>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</si>
  <si>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</si>
  <si>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</si>
  <si>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</si>
  <si>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</si>
  <si>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</si>
  <si>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</si>
  <si>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</si>
  <si>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</si>
  <si>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</si>
  <si>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</si>
  <si>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</si>
  <si>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</si>
  <si>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</si>
  <si>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</si>
  <si>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</si>
  <si>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</si>
  <si>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</si>
  <si>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</si>
  <si>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</si>
  <si>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</si>
  <si>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</si>
  <si>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</si>
  <si>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</si>
  <si>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</si>
  <si>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</si>
  <si>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</si>
  <si>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</si>
  <si>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</si>
  <si>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</si>
  <si>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</si>
  <si>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</si>
  <si>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</si>
  <si>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</si>
  <si>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</si>
  <si>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</si>
  <si>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</si>
  <si>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</si>
  <si>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</si>
  <si>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</si>
  <si>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</si>
  <si>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</si>
  <si>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</si>
  <si>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</si>
  <si>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</si>
  <si>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</si>
  <si>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</si>
  <si>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</si>
  <si>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</si>
  <si>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</si>
  <si>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</si>
  <si>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</si>
  <si>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</si>
  <si>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</si>
  <si>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</si>
  <si>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</si>
  <si>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</si>
  <si>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</si>
  <si>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</si>
  <si>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</si>
  <si>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</si>
  <si>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</si>
  <si>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</si>
  <si>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</si>
  <si>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</si>
  <si>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</si>
  <si>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</si>
  <si>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</si>
  <si>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</si>
  <si>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</si>
  <si>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</si>
  <si>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</si>
  <si>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</si>
  <si>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</si>
  <si>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</si>
  <si>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</si>
  <si>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</si>
  <si>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</si>
  <si>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</si>
  <si>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</si>
  <si>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</si>
  <si>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</si>
  <si>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</si>
  <si>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</si>
  <si>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</si>
  <si>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</si>
  <si>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</si>
  <si>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</si>
  <si>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</si>
  <si>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</si>
  <si>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</si>
  <si>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</si>
  <si>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</si>
  <si>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</si>
  <si>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</si>
  <si>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</si>
  <si>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</si>
  <si>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</si>
  <si>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</si>
  <si>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</si>
  <si>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</si>
  <si>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</si>
  <si>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</si>
  <si>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</si>
  <si>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</si>
  <si>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</si>
  <si>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</si>
  <si>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</si>
  <si>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</si>
  <si>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</si>
  <si>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</si>
  <si>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</si>
  <si>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</si>
  <si>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</si>
  <si>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</si>
  <si>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</si>
  <si>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</si>
  <si>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</si>
  <si>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</si>
  <si>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</si>
  <si>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</si>
  <si>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</si>
  <si>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</si>
  <si>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</si>
  <si>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</si>
  <si>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</si>
  <si>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</si>
  <si>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</si>
  <si>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</si>
  <si>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</si>
  <si>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</si>
  <si>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</si>
  <si>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</si>
  <si>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</si>
  <si>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</si>
  <si>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</si>
  <si>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</si>
  <si>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</si>
  <si>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</si>
  <si>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</si>
  <si>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</si>
  <si>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</si>
  <si>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</si>
  <si>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</si>
  <si>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</si>
  <si>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</si>
  <si>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</si>
  <si>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</si>
  <si>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</si>
  <si>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</si>
  <si>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</si>
  <si>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</si>
  <si>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</si>
  <si>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</si>
  <si>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</si>
  <si>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</si>
  <si>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</si>
  <si>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</si>
  <si>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</si>
  <si>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</si>
  <si>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</si>
  <si>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</si>
  <si>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</si>
  <si>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</si>
  <si>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</si>
  <si>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</si>
  <si>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</si>
  <si>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</si>
  <si>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</si>
  <si>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</si>
  <si>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</si>
  <si>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</si>
  <si>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</si>
  <si>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</si>
  <si>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</si>
  <si>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</si>
  <si>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</si>
  <si>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</si>
  <si>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</si>
  <si>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</si>
  <si>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</si>
  <si>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</si>
  <si>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</si>
  <si>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</si>
  <si>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</si>
  <si>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</si>
  <si>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</si>
  <si>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</si>
  <si>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</si>
  <si>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</si>
  <si>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</si>
  <si>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</si>
  <si>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</si>
  <si>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</si>
  <si>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</si>
  <si>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</si>
  <si>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</si>
  <si>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</si>
  <si>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</si>
  <si>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</si>
  <si>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</si>
  <si>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</si>
  <si>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</si>
  <si>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</si>
  <si>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</si>
  <si>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</si>
  <si>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</si>
  <si>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</si>
  <si>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</si>
  <si>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</si>
  <si>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</si>
  <si>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</si>
  <si>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</si>
  <si>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</si>
  <si>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</si>
  <si>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</si>
  <si>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</si>
  <si>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</si>
  <si>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</si>
  <si>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</si>
  <si>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</si>
  <si>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</si>
  <si>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</si>
  <si>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</si>
  <si>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</si>
  <si>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</si>
  <si>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</si>
  <si>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</si>
  <si>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</si>
  <si>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</si>
  <si>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</si>
  <si>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</si>
  <si>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</si>
  <si>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</si>
  <si>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</si>
  <si>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</si>
  <si>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</si>
  <si>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</si>
  <si>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</si>
  <si>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</si>
  <si>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</si>
  <si>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</si>
  <si>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</si>
  <si>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</si>
  <si>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</si>
  <si>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</si>
  <si>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</si>
  <si>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</si>
  <si>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</si>
  <si>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</si>
  <si>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</si>
  <si>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</si>
  <si>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</si>
  <si>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</si>
  <si>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</si>
  <si>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</si>
  <si>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</si>
  <si>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</si>
  <si>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</si>
  <si>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</si>
  <si>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</si>
  <si>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</si>
  <si>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</si>
  <si>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</si>
  <si>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</si>
  <si>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</si>
  <si>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</si>
  <si>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</si>
  <si>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</si>
  <si>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</si>
  <si>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</si>
  <si>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</si>
  <si>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</si>
  <si>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</si>
  <si>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</si>
  <si>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</si>
  <si>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</si>
  <si>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</si>
  <si>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</si>
  <si>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</si>
  <si>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</si>
  <si>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</si>
  <si>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</si>
  <si>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</si>
  <si>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</si>
  <si>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</si>
  <si>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</si>
  <si>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</si>
  <si>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</si>
  <si>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</si>
  <si>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</si>
  <si>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</si>
  <si>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</si>
  <si>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</si>
  <si>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</si>
  <si>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</si>
  <si>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</si>
  <si>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</si>
  <si>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</si>
  <si>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</si>
  <si>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</si>
  <si>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</si>
  <si>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</si>
  <si>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</si>
  <si>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</si>
  <si>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</si>
  <si>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</si>
  <si>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</si>
  <si>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</si>
  <si>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</si>
  <si>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</si>
  <si>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</si>
  <si>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</si>
  <si>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</si>
  <si>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</si>
  <si>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</si>
  <si>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</si>
  <si>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</si>
  <si>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</si>
  <si>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</si>
  <si>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</si>
  <si>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</si>
  <si>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</si>
  <si>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</si>
  <si>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</si>
  <si>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</si>
  <si>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</si>
  <si>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</si>
  <si>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</si>
  <si>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</si>
  <si>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</si>
  <si>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</si>
  <si>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</si>
  <si>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</si>
  <si>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</si>
  <si>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</si>
  <si>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</si>
  <si>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</si>
  <si>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</si>
  <si>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</si>
  <si>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</si>
  <si>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</si>
  <si>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</si>
  <si>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</si>
  <si>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</si>
  <si>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</si>
  <si>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</si>
  <si>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</si>
  <si>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</si>
  <si>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</si>
  <si>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</si>
  <si>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</si>
  <si>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</si>
  <si>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</si>
  <si>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</si>
  <si>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</si>
  <si>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</si>
  <si>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</si>
  <si>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</si>
  <si>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</si>
  <si>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</si>
  <si>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</si>
  <si>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</si>
  <si>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</si>
  <si>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</si>
  <si>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</si>
  <si>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</si>
  <si>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</si>
  <si>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</si>
  <si>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</si>
  <si>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</si>
  <si>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</si>
  <si>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</si>
  <si>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</si>
  <si>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</si>
  <si>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</si>
  <si>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</si>
  <si>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</si>
  <si>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</si>
  <si>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</si>
  <si>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</si>
  <si>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</si>
  <si>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</si>
  <si>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</si>
  <si>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</si>
  <si>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</si>
  <si>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</si>
  <si>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</si>
  <si>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</si>
  <si>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</si>
  <si>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</si>
  <si>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</si>
  <si>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</si>
  <si>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</si>
  <si>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</si>
  <si>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</si>
  <si>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</si>
  <si>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</si>
  <si>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</si>
  <si>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</si>
  <si>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</si>
  <si>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</si>
  <si>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</si>
  <si>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</si>
  <si>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</si>
  <si>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</si>
  <si>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</si>
  <si>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</si>
  <si>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</si>
  <si>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</si>
  <si>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</si>
  <si>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</si>
  <si>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</si>
  <si>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</si>
  <si>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</si>
  <si>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</si>
  <si>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</si>
  <si>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</si>
  <si>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</si>
  <si>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</si>
  <si>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</si>
  <si>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</si>
  <si>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</si>
  <si>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</si>
  <si>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</si>
  <si>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</si>
  <si>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</si>
  <si>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</si>
  <si>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</si>
  <si>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</si>
  <si>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</si>
  <si>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</si>
  <si>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</si>
  <si>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</si>
  <si>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</si>
  <si>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</si>
  <si>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</si>
  <si>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</si>
  <si>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</si>
  <si>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</si>
  <si>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</si>
  <si>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</si>
  <si>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</si>
  <si>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</si>
  <si>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</si>
  <si>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</si>
  <si>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</si>
  <si>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</si>
  <si>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</si>
  <si>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</si>
  <si>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</si>
  <si>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</si>
  <si>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</si>
  <si>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</si>
  <si>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</si>
  <si>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</si>
  <si>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</si>
  <si>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</si>
  <si>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</si>
  <si>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</si>
  <si>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</si>
  <si>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</si>
  <si>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</si>
  <si>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</si>
  <si>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</si>
  <si>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</si>
  <si>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</si>
  <si>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</si>
  <si>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</si>
  <si>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</si>
  <si>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</si>
  <si>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</si>
  <si>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</si>
  <si>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</si>
  <si>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</si>
  <si>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</si>
  <si>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</si>
  <si>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</si>
  <si>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</si>
  <si>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</si>
  <si>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</si>
  <si>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</si>
  <si>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</si>
  <si>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</si>
  <si>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</si>
  <si>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</si>
  <si>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</si>
  <si>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</si>
  <si>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</si>
  <si>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</si>
  <si>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</si>
  <si>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</si>
  <si>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</si>
  <si>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</si>
  <si>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</si>
  <si>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</si>
  <si>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</si>
  <si>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</si>
  <si>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</si>
  <si>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</si>
  <si>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</si>
  <si>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</si>
  <si>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</si>
  <si>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</si>
  <si>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</si>
  <si>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</si>
  <si>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</si>
  <si>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</si>
  <si>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</si>
  <si>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</si>
  <si>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</si>
  <si>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</si>
  <si>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</si>
  <si>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</si>
  <si>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</si>
  <si>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</si>
  <si>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</si>
  <si>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</si>
  <si>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</si>
  <si>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</si>
  <si>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</si>
  <si>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</si>
  <si>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</si>
  <si>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</si>
  <si>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</si>
  <si>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</si>
  <si>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</si>
  <si>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</si>
  <si>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</si>
  <si>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</si>
  <si>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</si>
  <si>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</si>
  <si>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</si>
  <si>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</si>
  <si>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</si>
  <si>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</si>
  <si>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</si>
  <si>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</si>
  <si>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</si>
  <si>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</si>
  <si>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</si>
  <si>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</si>
  <si>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</si>
  <si>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</si>
  <si>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</si>
  <si>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</si>
  <si>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</si>
  <si>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</si>
  <si>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</si>
  <si>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</si>
  <si>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</si>
  <si>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</si>
  <si>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</si>
  <si>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</si>
  <si>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</si>
  <si>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</si>
  <si>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</si>
  <si>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</si>
  <si>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</si>
  <si>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</si>
  <si>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</si>
  <si>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</si>
  <si>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</si>
  <si>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</si>
  <si>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</si>
  <si>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</si>
  <si>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</si>
  <si>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</si>
  <si>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</si>
  <si>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</si>
  <si>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</si>
  <si>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</si>
  <si>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</si>
  <si>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</si>
  <si>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</si>
  <si>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</si>
  <si>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</si>
  <si>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</si>
  <si>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</si>
  <si>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</si>
  <si>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</si>
  <si>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</si>
  <si>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</si>
  <si>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</si>
  <si>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</si>
  <si>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</si>
  <si>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</si>
  <si>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</si>
  <si>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</si>
  <si>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</si>
  <si>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</si>
  <si>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</si>
  <si>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</si>
  <si>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</si>
  <si>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</si>
  <si>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</si>
  <si>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</si>
  <si>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</si>
  <si>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</si>
  <si>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</si>
  <si>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</si>
  <si>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</si>
  <si>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</si>
  <si>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</si>
  <si>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</si>
  <si>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</si>
  <si>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</si>
  <si>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</si>
  <si>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</si>
  <si>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</si>
  <si>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</si>
  <si>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</si>
  <si>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</si>
  <si>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</si>
  <si>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</si>
  <si>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</si>
  <si>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</si>
  <si>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</si>
  <si>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</si>
  <si>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</si>
  <si>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</si>
  <si>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</si>
  <si>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</si>
  <si>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</si>
  <si>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</si>
  <si>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</si>
  <si>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</si>
  <si>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</si>
  <si>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</si>
  <si>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</si>
  <si>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</si>
  <si>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</si>
  <si>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</si>
  <si>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</si>
  <si>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</si>
  <si>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</si>
  <si>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</si>
  <si>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</si>
  <si>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</si>
  <si>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</si>
  <si>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</si>
  <si>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</si>
  <si>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</si>
  <si>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</si>
  <si>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</si>
  <si>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</si>
  <si>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</si>
  <si>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</si>
  <si>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</si>
  <si>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</si>
  <si>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</si>
  <si>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</si>
  <si>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</si>
  <si>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</si>
  <si>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</si>
  <si>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</si>
  <si>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</si>
  <si>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</si>
  <si>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</si>
  <si>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</si>
  <si>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</si>
  <si>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</si>
  <si>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</si>
  <si>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</si>
  <si>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</si>
  <si>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</si>
  <si>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</si>
  <si>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</si>
  <si>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</si>
  <si>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</si>
  <si>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</si>
  <si>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</si>
  <si>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</si>
  <si>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</si>
  <si>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</si>
  <si>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</si>
  <si>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</si>
  <si>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</si>
  <si>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</si>
  <si>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</si>
  <si>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</si>
  <si>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</si>
  <si>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</si>
  <si>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</si>
  <si>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</si>
  <si>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</si>
  <si>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</si>
  <si>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</si>
  <si>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</si>
  <si>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</si>
  <si>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</si>
  <si>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</si>
  <si>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</si>
  <si>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</si>
  <si>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</si>
  <si>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</si>
  <si>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</si>
  <si>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</si>
  <si>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</si>
  <si>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</si>
  <si>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</si>
  <si>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</si>
  <si>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</si>
  <si>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</si>
  <si>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</si>
  <si>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</si>
  <si>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</si>
  <si>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</si>
  <si>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</si>
  <si>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</si>
  <si>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</si>
  <si>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</si>
  <si>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</si>
  <si>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</si>
  <si>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</si>
  <si>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</si>
  <si>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</si>
  <si>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</si>
  <si>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</si>
  <si>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</si>
  <si>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</si>
  <si>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</si>
  <si>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</si>
  <si>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</si>
  <si>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</si>
  <si>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</si>
  <si>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</si>
  <si>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</si>
  <si>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</si>
  <si>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</si>
  <si>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</si>
  <si>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</si>
  <si>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</si>
  <si>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</si>
  <si>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</si>
  <si>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</si>
  <si>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</si>
  <si>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</si>
  <si>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</si>
  <si>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</si>
  <si>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</si>
  <si>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</si>
  <si>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</si>
  <si>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</si>
  <si>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</si>
  <si>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</si>
  <si>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</si>
  <si>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</si>
  <si>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</si>
  <si>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</si>
  <si>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</si>
  <si>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</si>
  <si>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</si>
  <si>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</si>
  <si>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</si>
  <si>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</si>
  <si>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</si>
  <si>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</si>
  <si>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</si>
  <si>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</si>
  <si>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</si>
  <si>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</si>
  <si>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</si>
  <si>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</si>
  <si>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</si>
  <si>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</si>
  <si>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</si>
  <si>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</si>
  <si>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</si>
  <si>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</si>
  <si>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</si>
  <si>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</si>
  <si>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</si>
  <si>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</si>
  <si>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</si>
  <si>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</si>
  <si>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</si>
  <si>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</si>
  <si>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</si>
  <si>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</si>
  <si>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</si>
  <si>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</si>
  <si>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</si>
  <si>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</si>
  <si>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</si>
  <si>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</si>
  <si>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</si>
  <si>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</si>
  <si>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</si>
  <si>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</si>
  <si>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</si>
  <si>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</si>
  <si>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</si>
  <si>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</si>
  <si>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</si>
  <si>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</si>
  <si>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</si>
  <si>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</si>
  <si>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</si>
  <si>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</si>
  <si>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</si>
  <si>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</si>
  <si>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</si>
  <si>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</si>
  <si>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</si>
  <si>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</si>
  <si>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</si>
  <si>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</si>
  <si>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</si>
  <si>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</si>
  <si>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</si>
  <si>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</si>
  <si>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</si>
  <si>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</si>
  <si>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</si>
  <si>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</si>
  <si>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</si>
  <si>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</si>
  <si>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</si>
  <si>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</si>
  <si>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</si>
  <si>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</si>
  <si>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</si>
  <si>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</si>
  <si>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</si>
  <si>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</si>
  <si>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</si>
  <si>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</si>
  <si>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</si>
  <si>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</si>
  <si>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</si>
  <si>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</si>
  <si>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</si>
  <si>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</si>
  <si>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</si>
  <si>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</si>
  <si>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</si>
  <si>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</si>
  <si>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</si>
  <si>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</si>
  <si>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</si>
  <si>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</si>
  <si>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</si>
  <si>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</si>
  <si>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</si>
  <si>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</si>
  <si>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</si>
  <si>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</si>
  <si>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</si>
  <si>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</si>
  <si>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</si>
  <si>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</si>
  <si>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</si>
  <si>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</si>
  <si>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</si>
  <si>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</si>
  <si>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</si>
  <si>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</si>
  <si>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</si>
  <si>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</si>
  <si>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</si>
  <si>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</si>
  <si>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</si>
  <si>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</si>
  <si>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</si>
  <si>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</si>
  <si>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</si>
  <si>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</si>
  <si>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</si>
  <si>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</si>
  <si>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</si>
  <si>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</si>
  <si>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</si>
  <si>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</si>
  <si>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</si>
  <si>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</si>
  <si>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</si>
  <si>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</si>
  <si>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</si>
  <si>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</si>
  <si>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</si>
  <si>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</si>
  <si>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</si>
  <si>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</si>
  <si>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</si>
  <si>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</si>
  <si>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</si>
  <si>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</si>
  <si>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</si>
  <si>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</si>
  <si>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</si>
  <si>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</si>
  <si>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</si>
  <si>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</si>
  <si>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</si>
  <si>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</si>
  <si>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</si>
  <si>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</si>
  <si>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</si>
  <si>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</si>
  <si>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</si>
  <si>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</si>
  <si>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</si>
  <si>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</si>
  <si>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</si>
  <si>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</si>
  <si>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</si>
  <si>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</si>
  <si>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</si>
  <si>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</si>
  <si>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</si>
  <si>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</si>
  <si>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</si>
  <si>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</si>
  <si>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</si>
  <si>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</si>
  <si>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</si>
  <si>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</si>
  <si>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</si>
  <si>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</si>
  <si>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</si>
  <si>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</si>
  <si>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</si>
  <si>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</si>
  <si>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</si>
  <si>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</si>
  <si>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</si>
  <si>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</si>
  <si>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</si>
  <si>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</si>
  <si>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</si>
  <si>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</si>
  <si>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</si>
  <si>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</si>
  <si>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</si>
  <si>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</si>
  <si>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</si>
  <si>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</si>
  <si>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</si>
  <si>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</si>
  <si>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</si>
  <si>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</si>
  <si>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</si>
  <si>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</si>
  <si>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</si>
  <si>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</si>
  <si>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</si>
  <si>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</si>
  <si>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</si>
  <si>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</si>
  <si>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</si>
  <si>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</si>
  <si>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</si>
  <si>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</si>
  <si>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</si>
  <si>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</si>
  <si>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</si>
  <si>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</si>
  <si>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</si>
  <si>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</si>
  <si>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</si>
  <si>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</si>
  <si>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</si>
  <si>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</si>
  <si>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</si>
  <si>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</si>
  <si>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</si>
  <si>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</si>
  <si>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</si>
  <si>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</si>
  <si>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</si>
  <si>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</si>
  <si>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</si>
  <si>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</si>
  <si>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</si>
  <si>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</si>
  <si>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</si>
  <si>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</si>
  <si>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</si>
  <si>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</si>
  <si>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</si>
  <si>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</si>
  <si>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</si>
  <si>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</si>
  <si>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</si>
  <si>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</si>
  <si>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</si>
  <si>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</si>
  <si>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</si>
  <si>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</si>
  <si>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</si>
  <si>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</si>
  <si>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</si>
  <si>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</si>
  <si>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</si>
  <si>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</si>
  <si>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</si>
  <si>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</si>
  <si>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</si>
  <si>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</si>
  <si>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</si>
  <si>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</si>
  <si>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</si>
  <si>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</si>
  <si>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</si>
  <si>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</si>
  <si>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</si>
  <si>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</si>
  <si>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</si>
  <si>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</si>
  <si>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</si>
  <si>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</si>
  <si>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</si>
  <si>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</si>
  <si>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</si>
  <si>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</si>
  <si>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</si>
  <si>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</si>
  <si>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</si>
  <si>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</si>
  <si>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</si>
  <si>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</si>
  <si>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</si>
  <si>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</si>
  <si>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</si>
  <si>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</si>
  <si>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</si>
  <si>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</si>
  <si>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</si>
  <si>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</si>
  <si>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</si>
  <si>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</si>
  <si>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</si>
  <si>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</si>
  <si>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</si>
  <si>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</si>
  <si>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</si>
  <si>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</si>
  <si>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</si>
  <si>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</si>
  <si>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</si>
  <si>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</si>
  <si>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</si>
  <si>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</si>
  <si>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</si>
  <si>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</si>
  <si>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</si>
  <si>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</si>
  <si>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</si>
  <si>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</si>
  <si>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</si>
  <si>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</si>
  <si>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</si>
  <si>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</si>
  <si>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</si>
  <si>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</si>
  <si>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</si>
  <si>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</si>
  <si>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</si>
  <si>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</si>
  <si>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</si>
  <si>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</si>
  <si>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</si>
  <si>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</si>
  <si>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</si>
  <si>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</si>
  <si>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</si>
  <si>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</si>
  <si>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</si>
  <si>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</si>
  <si>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</si>
  <si>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</si>
  <si>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</si>
  <si>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</si>
  <si>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</si>
  <si>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</si>
  <si>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</si>
  <si>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</si>
  <si>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</si>
  <si>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</si>
  <si>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</si>
  <si>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</si>
  <si>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</si>
  <si>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</si>
  <si>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</si>
  <si>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</si>
  <si>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</si>
  <si>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</si>
  <si>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</si>
  <si>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</si>
  <si>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</si>
  <si>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</si>
  <si>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</si>
  <si>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</si>
  <si>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</si>
  <si>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</si>
  <si>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</si>
  <si>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</si>
  <si>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</si>
  <si>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</si>
  <si>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</si>
  <si>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</si>
  <si>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</si>
  <si>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</si>
  <si>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</si>
  <si>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</si>
  <si>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</si>
  <si>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</si>
  <si>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</si>
  <si>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</si>
  <si>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</si>
  <si>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</si>
  <si>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</si>
  <si>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</si>
  <si>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</si>
  <si>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</si>
  <si>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</si>
  <si>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</si>
  <si>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</si>
  <si>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</si>
  <si>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</si>
  <si>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</si>
  <si>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</si>
  <si>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</si>
  <si>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</si>
  <si>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</si>
  <si>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</si>
  <si>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</si>
  <si>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</si>
  <si>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</si>
  <si>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</si>
  <si>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</si>
  <si>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</si>
  <si>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</si>
  <si>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</si>
  <si>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</si>
  <si>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</si>
  <si>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</si>
  <si>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</si>
  <si>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</si>
  <si>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</si>
  <si>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</si>
  <si>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</si>
  <si>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</si>
  <si>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</si>
  <si>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</si>
  <si>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</si>
  <si>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</si>
  <si>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</si>
  <si>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</si>
  <si>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</si>
  <si>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</si>
  <si>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</si>
  <si>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</si>
  <si>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</si>
  <si>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</si>
  <si>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</si>
  <si>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</si>
  <si>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</si>
  <si>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</si>
  <si>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</si>
  <si>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</si>
  <si>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</si>
  <si>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</si>
  <si>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</si>
  <si>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</si>
  <si>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</si>
  <si>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</si>
  <si>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</si>
  <si>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</si>
  <si>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</si>
  <si>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</si>
  <si>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</si>
  <si>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</si>
  <si>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</si>
  <si>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</si>
  <si>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</si>
  <si>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</si>
  <si>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</si>
  <si>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</si>
  <si>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</si>
  <si>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</si>
  <si>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</si>
  <si>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</si>
  <si>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</si>
  <si>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</si>
  <si>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</si>
  <si>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</si>
  <si>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</si>
  <si>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</si>
  <si>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</si>
  <si>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</si>
  <si>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</si>
  <si>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</si>
  <si>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</si>
  <si>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</si>
  <si>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</si>
  <si>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</si>
  <si>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</si>
  <si>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</si>
  <si>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</si>
  <si>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</si>
  <si>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</si>
  <si>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</si>
  <si>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</si>
  <si>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</si>
  <si>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</si>
  <si>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</si>
  <si>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</si>
  <si>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</si>
  <si>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</si>
  <si>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</si>
  <si>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</si>
  <si>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</si>
  <si>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</si>
  <si>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</si>
  <si>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</si>
  <si>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</si>
  <si>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</si>
  <si>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</si>
  <si>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</si>
  <si>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</si>
  <si>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</si>
  <si>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</si>
  <si>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</si>
  <si>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</si>
  <si>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</si>
  <si>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</si>
  <si>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</si>
  <si>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</si>
  <si>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</si>
  <si>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</si>
  <si>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</si>
  <si>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</si>
  <si>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</si>
  <si>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</si>
  <si>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</si>
  <si>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</si>
  <si>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</si>
  <si>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</si>
  <si>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</si>
  <si>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</si>
  <si>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</si>
  <si>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</si>
  <si>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</si>
  <si>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</si>
  <si>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</si>
  <si>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</si>
  <si>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</si>
  <si>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</si>
  <si>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</si>
  <si>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</si>
  <si>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</si>
  <si>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</si>
  <si>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</si>
  <si>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</si>
  <si>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</si>
  <si>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</si>
  <si>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</si>
  <si>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</si>
  <si>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</si>
  <si>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</si>
  <si>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</si>
  <si>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</si>
  <si>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</si>
  <si>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</si>
  <si>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</si>
  <si>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</si>
  <si>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</si>
  <si>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</si>
  <si>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</si>
  <si>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</si>
  <si>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</si>
  <si>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</si>
  <si>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</si>
  <si>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</si>
  <si>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</si>
  <si>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</si>
  <si>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</si>
  <si>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</si>
  <si>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</si>
  <si>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</si>
  <si>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</si>
  <si>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</si>
  <si>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</si>
  <si>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</si>
  <si>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</si>
  <si>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</si>
  <si>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</si>
  <si>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</si>
  <si>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</si>
  <si>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</si>
  <si>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</si>
  <si>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</si>
  <si>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</si>
  <si>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</si>
  <si>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</si>
  <si>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</si>
  <si>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</si>
  <si>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</si>
  <si>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</si>
  <si>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</si>
  <si>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</si>
  <si>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</si>
  <si>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</si>
  <si>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</si>
  <si>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</si>
  <si>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</si>
  <si>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</si>
  <si>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</si>
  <si>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</si>
  <si>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</si>
  <si>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</si>
  <si>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</si>
  <si>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</si>
  <si>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</si>
  <si>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</si>
  <si>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</si>
  <si>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</si>
  <si>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</si>
  <si>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</si>
  <si>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</si>
  <si>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</si>
  <si>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</si>
  <si>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</si>
  <si>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</si>
  <si>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</si>
  <si>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</si>
  <si>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</si>
  <si>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</si>
  <si>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</si>
  <si>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</si>
  <si>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</si>
  <si>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</si>
  <si>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</si>
  <si>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</si>
  <si>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</si>
  <si>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</si>
  <si>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</si>
  <si>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</si>
  <si>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</si>
  <si>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</si>
  <si>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</si>
  <si>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</si>
  <si>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</si>
  <si>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</si>
  <si>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</si>
  <si>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</si>
  <si>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</si>
  <si>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</si>
  <si>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</si>
  <si>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</si>
  <si>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</si>
  <si>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</si>
  <si>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</si>
  <si>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</si>
  <si>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</si>
  <si>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</si>
  <si>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</si>
  <si>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</si>
  <si>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</si>
  <si>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</si>
  <si>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</si>
  <si>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</si>
  <si>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</si>
  <si>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</si>
  <si>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</si>
  <si>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</si>
  <si>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</si>
  <si>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</si>
  <si>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</si>
  <si>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</si>
  <si>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</si>
  <si>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</si>
  <si>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</si>
  <si>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</si>
  <si>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</si>
  <si>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</si>
  <si>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</si>
  <si>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</si>
  <si>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</si>
  <si>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</si>
  <si>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</si>
  <si>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</si>
  <si>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</si>
  <si>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</si>
  <si>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</si>
  <si>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</si>
  <si>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</si>
  <si>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</si>
  <si>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</si>
  <si>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</si>
  <si>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</si>
  <si>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</si>
  <si>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</si>
  <si>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</si>
  <si>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</si>
  <si>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</si>
  <si>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</si>
  <si>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</si>
  <si>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</si>
  <si>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</si>
  <si>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</si>
  <si>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</si>
  <si>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</si>
  <si>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</si>
  <si>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</si>
  <si>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</si>
  <si>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</si>
  <si>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</si>
  <si>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</si>
  <si>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</si>
  <si>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</si>
  <si>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</si>
  <si>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</si>
  <si>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</si>
  <si>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</si>
  <si>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</si>
  <si>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</si>
  <si>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</si>
  <si>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</si>
  <si>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</si>
  <si>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</si>
  <si>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</si>
  <si>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</si>
  <si>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</si>
  <si>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</si>
  <si>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</si>
  <si>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</si>
  <si>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</si>
  <si>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</si>
  <si>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</si>
  <si>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</si>
  <si>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</si>
  <si>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</si>
  <si>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</si>
  <si>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</si>
  <si>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</si>
  <si>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</si>
  <si>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</si>
  <si>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</si>
  <si>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</si>
  <si>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</si>
  <si>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</si>
  <si>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</si>
  <si>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</si>
  <si>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</si>
  <si>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</si>
  <si>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</si>
  <si>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</si>
  <si>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</si>
  <si>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</si>
  <si>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</si>
  <si>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</si>
  <si>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</si>
  <si>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</si>
  <si>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</si>
  <si>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</si>
  <si>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</si>
  <si>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</si>
  <si>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</si>
  <si>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</si>
  <si>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</si>
  <si>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</si>
  <si>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</si>
  <si>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</si>
  <si>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</si>
  <si>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</si>
  <si>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</si>
  <si>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</si>
  <si>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</si>
  <si>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</si>
  <si>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</si>
  <si>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</si>
  <si>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</si>
  <si>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</si>
  <si>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</si>
  <si>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</si>
  <si>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</si>
  <si>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</si>
  <si>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</si>
  <si>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</si>
  <si>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</si>
  <si>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</si>
  <si>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</si>
  <si>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</si>
  <si>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</si>
  <si>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</si>
  <si>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</si>
  <si>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</si>
  <si>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</si>
  <si>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</si>
  <si>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</si>
  <si>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</si>
  <si>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</si>
  <si>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</si>
  <si>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</si>
  <si>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</si>
  <si>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</si>
  <si>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</si>
  <si>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</si>
  <si>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</si>
  <si>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</si>
  <si>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</si>
  <si>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</si>
  <si>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</si>
  <si>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</si>
  <si>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</si>
  <si>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</si>
  <si>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</si>
  <si>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</si>
  <si>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</si>
  <si>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</si>
  <si>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</si>
  <si>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</si>
  <si>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</si>
  <si>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</si>
  <si>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</si>
  <si>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</si>
  <si>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</si>
  <si>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</si>
  <si>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</si>
  <si>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</si>
  <si>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</si>
  <si>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</si>
  <si>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</si>
  <si>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</si>
  <si>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</si>
  <si>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</si>
  <si>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</si>
  <si>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</si>
  <si>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</si>
  <si>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</si>
  <si>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</si>
  <si>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</si>
  <si>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</si>
  <si>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</si>
  <si>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</si>
  <si>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</si>
  <si>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</si>
  <si>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</si>
  <si>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</si>
  <si>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</si>
  <si>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</si>
  <si>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</si>
  <si>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</si>
  <si>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</si>
  <si>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</si>
  <si>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</si>
  <si>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</si>
  <si>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</si>
  <si>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</si>
  <si>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</si>
  <si>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</si>
  <si>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</si>
  <si>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</si>
  <si>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</si>
  <si>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</si>
  <si>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</si>
  <si>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</si>
  <si>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</si>
  <si>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</si>
  <si>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</si>
  <si>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</si>
  <si>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</si>
  <si>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</si>
  <si>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</si>
  <si>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</si>
  <si>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</si>
  <si>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</si>
  <si>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</si>
  <si>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</si>
  <si>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</si>
  <si>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</si>
  <si>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</si>
  <si>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</si>
  <si>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</si>
  <si>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</si>
  <si>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</si>
  <si>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</si>
  <si>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</si>
  <si>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</si>
  <si>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</si>
  <si>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</si>
  <si>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</si>
  <si>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</si>
  <si>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</si>
  <si>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</si>
  <si>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</si>
  <si>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</si>
  <si>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</si>
  <si>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</si>
  <si>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</si>
  <si>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</si>
  <si>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</si>
  <si>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</si>
  <si>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</si>
  <si>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</si>
  <si>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</si>
  <si>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</si>
  <si>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</si>
  <si>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</si>
  <si>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</si>
  <si>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</si>
  <si>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</si>
  <si>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</si>
  <si>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</si>
  <si>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</si>
  <si>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</si>
  <si>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</si>
  <si>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</si>
  <si>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</si>
  <si>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</si>
  <si>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</si>
  <si>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</si>
  <si>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</si>
  <si>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</si>
  <si>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</si>
  <si>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</si>
  <si>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</si>
  <si>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</si>
  <si>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</si>
  <si>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</si>
  <si>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</si>
  <si>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</si>
  <si>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</si>
  <si>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</si>
  <si>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</si>
  <si>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</si>
  <si>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</si>
  <si>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</si>
  <si>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</si>
  <si>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</si>
  <si>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</si>
  <si>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</si>
  <si>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</si>
  <si>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</si>
  <si>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</si>
  <si>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</si>
  <si>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</si>
  <si>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</si>
  <si>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</si>
  <si>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</si>
  <si>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</si>
  <si>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</si>
  <si>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</si>
  <si>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</si>
  <si>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</si>
  <si>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</si>
  <si>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</si>
  <si>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</si>
  <si>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</si>
  <si>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</si>
  <si>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</si>
  <si>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</si>
  <si>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</si>
  <si>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</si>
  <si>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</si>
  <si>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</si>
  <si>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</si>
  <si>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</si>
  <si>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</si>
  <si>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</si>
  <si>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</si>
  <si>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</si>
  <si>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</si>
  <si>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</si>
  <si>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</si>
  <si>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</si>
  <si>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</si>
  <si>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</si>
  <si>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</si>
  <si>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</si>
  <si>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</si>
  <si>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</si>
  <si>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</si>
  <si>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</si>
  <si>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</si>
  <si>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</si>
  <si>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</si>
  <si>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</si>
  <si>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</si>
  <si>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</si>
  <si>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</si>
  <si>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</si>
  <si>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</si>
  <si>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</si>
  <si>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</si>
  <si>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</si>
  <si>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</si>
  <si>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</si>
  <si>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</si>
  <si>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</si>
  <si>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</si>
  <si>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</si>
  <si>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</si>
  <si>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</si>
  <si>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</si>
  <si>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</si>
  <si>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</si>
  <si>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</si>
  <si>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</si>
  <si>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</si>
  <si>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</si>
  <si>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</si>
  <si>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</si>
  <si>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</si>
  <si>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</si>
  <si>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</si>
  <si>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</si>
  <si>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</si>
  <si>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</si>
  <si>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</si>
  <si>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</si>
  <si>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</si>
  <si>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</si>
  <si>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</si>
  <si>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</si>
  <si>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</si>
  <si>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</si>
  <si>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</si>
  <si>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</si>
  <si>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</si>
  <si>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</si>
  <si>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</si>
  <si>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</si>
  <si>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</si>
  <si>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</si>
  <si>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</si>
  <si>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</si>
  <si>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</si>
  <si>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</si>
  <si>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</si>
  <si>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</si>
  <si>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</si>
  <si>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</si>
  <si>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</si>
  <si>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</si>
  <si>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</si>
  <si>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</si>
  <si>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</si>
  <si>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</si>
  <si>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</si>
  <si>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</si>
  <si>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</si>
  <si>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</si>
  <si>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</si>
  <si>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</si>
  <si>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</si>
  <si>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</si>
  <si>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</si>
  <si>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</si>
  <si>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</si>
  <si>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</si>
  <si>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</si>
  <si>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</si>
  <si>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</si>
  <si>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</si>
  <si>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</si>
  <si>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</si>
  <si>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</si>
  <si>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</si>
  <si>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</si>
  <si>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</si>
  <si>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</si>
  <si>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</si>
  <si>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</si>
  <si>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</si>
  <si>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</si>
  <si>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</si>
  <si>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</si>
  <si>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</si>
  <si>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</si>
  <si>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</si>
  <si>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</si>
  <si>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</si>
  <si>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</si>
  <si>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</si>
  <si>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</si>
  <si>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</si>
  <si>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</si>
  <si>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</si>
  <si>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</si>
  <si>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</si>
  <si>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</si>
  <si>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</si>
  <si>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</si>
  <si>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</si>
  <si>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</si>
  <si>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</si>
  <si>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</si>
  <si>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</si>
  <si>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</si>
  <si>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</si>
  <si>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</si>
  <si>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</si>
  <si>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</si>
  <si>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</si>
  <si>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</si>
  <si>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</si>
  <si>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</si>
  <si>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</si>
  <si>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</si>
  <si>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</si>
  <si>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</si>
  <si>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</si>
  <si>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</si>
  <si>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</si>
  <si>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</si>
  <si>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</si>
  <si>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</si>
  <si>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</si>
  <si>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</si>
  <si>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</si>
  <si>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</si>
  <si>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</si>
  <si>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</si>
  <si>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</si>
  <si>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</si>
  <si>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</si>
  <si>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</si>
  <si>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</si>
  <si>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</si>
  <si>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</si>
  <si>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</si>
  <si>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</si>
  <si>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</si>
  <si>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</si>
  <si>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</si>
  <si>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</si>
  <si>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</si>
  <si>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</si>
  <si>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</si>
  <si>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</si>
  <si>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</si>
  <si>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</si>
  <si>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</si>
  <si>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</si>
  <si>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</si>
  <si>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</si>
  <si>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</si>
  <si>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</si>
  <si>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</si>
  <si>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</si>
  <si>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</si>
  <si>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</si>
  <si>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</si>
  <si>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</si>
  <si>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</si>
  <si>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</si>
  <si>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</si>
  <si>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</si>
  <si>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</si>
  <si>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</si>
  <si>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</si>
  <si>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</si>
  <si>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</si>
  <si>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</si>
  <si>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</si>
  <si>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</si>
  <si>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</si>
  <si>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</si>
  <si>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</si>
  <si>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</si>
  <si>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</si>
  <si>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</si>
  <si>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</si>
  <si>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</si>
  <si>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</si>
  <si>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</si>
  <si>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</si>
  <si>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</si>
  <si>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</si>
  <si>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</si>
  <si>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</si>
  <si>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</si>
  <si>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</si>
  <si>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</si>
  <si>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</si>
  <si>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</si>
  <si>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</si>
  <si>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</si>
  <si>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</si>
  <si>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</si>
  <si>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</si>
  <si>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</si>
  <si>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</si>
  <si>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</si>
  <si>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</si>
  <si>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</si>
  <si>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</si>
  <si>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</si>
  <si>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</si>
  <si>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</si>
  <si>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</si>
  <si>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</si>
  <si>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</si>
  <si>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</si>
  <si>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</si>
  <si>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</si>
  <si>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</si>
  <si>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</si>
  <si>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</si>
  <si>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</si>
  <si>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</si>
  <si>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</si>
  <si>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</si>
  <si>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</si>
  <si>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</si>
  <si>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</si>
  <si>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</si>
  <si>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</si>
  <si>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</si>
  <si>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</si>
  <si>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</si>
  <si>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</si>
  <si>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</si>
  <si>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</si>
  <si>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</si>
  <si>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</si>
  <si>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</si>
  <si>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</si>
  <si>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</si>
  <si>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</si>
  <si>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</si>
  <si>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</si>
  <si>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</si>
  <si>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</si>
  <si>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</si>
  <si>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</si>
  <si>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</si>
  <si>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</si>
  <si>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</si>
  <si>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</si>
  <si>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</si>
  <si>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</si>
  <si>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</si>
  <si>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</si>
  <si>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</si>
  <si>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</si>
  <si>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</si>
  <si>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</si>
  <si>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</si>
  <si>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</si>
  <si>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</si>
  <si>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</si>
  <si>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</si>
  <si>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</si>
  <si>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</si>
  <si>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</si>
  <si>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</si>
  <si>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</si>
  <si>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</si>
  <si>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</si>
  <si>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</si>
  <si>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</si>
  <si>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</si>
  <si>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</si>
  <si>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</si>
  <si>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</si>
  <si>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</si>
  <si>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</si>
  <si>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</si>
  <si>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</si>
  <si>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</si>
  <si>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</si>
  <si>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</si>
  <si>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</si>
  <si>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</si>
  <si>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</si>
  <si>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</si>
  <si>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</si>
  <si>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</si>
  <si>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</si>
  <si>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</si>
  <si>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</si>
  <si>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</si>
  <si>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</si>
  <si>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</si>
  <si>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</si>
  <si>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</si>
  <si>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</si>
  <si>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</si>
  <si>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</si>
  <si>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</si>
  <si>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</si>
  <si>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</si>
  <si>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</si>
  <si>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</si>
  <si>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</si>
  <si>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</si>
  <si>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</si>
  <si>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</si>
  <si>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</si>
  <si>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</si>
  <si>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</si>
  <si>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</si>
  <si>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</si>
  <si>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</si>
  <si>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</si>
  <si>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</si>
  <si>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</si>
  <si>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</si>
  <si>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</si>
  <si>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</si>
  <si>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</si>
  <si>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</si>
  <si>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</si>
  <si>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</si>
  <si>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</si>
  <si>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</si>
  <si>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</si>
  <si>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</si>
  <si>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</si>
  <si>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</si>
  <si>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</si>
  <si>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</si>
  <si>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</si>
  <si>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</si>
  <si>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</si>
  <si>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</si>
  <si>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</si>
  <si>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</si>
  <si>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</si>
  <si>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</si>
  <si>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</si>
  <si>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</si>
  <si>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</si>
  <si>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</si>
  <si>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</si>
  <si>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</si>
  <si>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</si>
  <si>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</si>
  <si>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</si>
  <si>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</si>
  <si>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</si>
  <si>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</si>
  <si>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</si>
  <si>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</si>
  <si>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</si>
  <si>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</si>
  <si>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</si>
  <si>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</si>
  <si>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</si>
  <si>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</si>
  <si>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</si>
  <si>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</si>
  <si>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</si>
  <si>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</si>
  <si>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</si>
  <si>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</si>
  <si>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</si>
  <si>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</si>
  <si>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</si>
  <si>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</si>
  <si>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</si>
  <si>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</si>
  <si>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</si>
  <si>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</si>
  <si>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</si>
  <si>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</si>
  <si>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</si>
  <si>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</si>
  <si>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</si>
  <si>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</si>
  <si>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</si>
  <si>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</si>
  <si>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</si>
  <si>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</si>
  <si>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</si>
  <si>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</si>
  <si>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</si>
  <si>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</si>
  <si>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</si>
  <si>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</si>
  <si>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</si>
  <si>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</si>
  <si>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</si>
  <si>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</si>
  <si>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</si>
  <si>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</si>
  <si>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</si>
  <si>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</si>
  <si>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</si>
  <si>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</si>
  <si>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</si>
  <si>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</si>
  <si>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</si>
  <si>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</si>
  <si>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</si>
  <si>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</si>
  <si>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</si>
  <si>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</si>
  <si>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</si>
  <si>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</si>
  <si>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</si>
  <si>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</si>
  <si>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</si>
  <si>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</si>
  <si>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</si>
  <si>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</si>
  <si>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</si>
  <si>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</si>
  <si>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</si>
  <si>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</si>
  <si>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</si>
  <si>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</si>
  <si>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</si>
  <si>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</si>
  <si>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</si>
  <si>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</si>
  <si>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</si>
  <si>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</si>
  <si>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</si>
  <si>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</si>
  <si>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</si>
  <si>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</si>
  <si>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</si>
  <si>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</si>
  <si>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</si>
  <si>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</si>
  <si>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</si>
  <si>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</si>
  <si>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</si>
  <si>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</si>
  <si>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</si>
  <si>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</si>
  <si>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</si>
  <si>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</si>
  <si>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</si>
  <si>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</si>
  <si>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</si>
  <si>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</si>
  <si>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</si>
  <si>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</si>
  <si>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</si>
  <si>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</si>
  <si>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</si>
  <si>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</si>
  <si>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</si>
  <si>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</si>
  <si>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</si>
  <si>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</si>
  <si>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</si>
  <si>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</si>
  <si>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</si>
  <si>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</si>
  <si>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</si>
  <si>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</si>
  <si>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</si>
  <si>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</si>
  <si>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</si>
  <si>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</si>
  <si>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</si>
  <si>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</si>
  <si>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</si>
  <si>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</si>
  <si>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</si>
  <si>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</si>
  <si>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</si>
  <si>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</si>
  <si>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</si>
  <si>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</si>
  <si>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</si>
  <si>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</si>
  <si>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</si>
  <si>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</si>
  <si>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</si>
  <si>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</si>
  <si>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</si>
  <si>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</si>
  <si>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</si>
  <si>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</si>
  <si>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</si>
  <si>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</si>
  <si>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</si>
  <si>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</si>
  <si>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</si>
  <si>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</si>
  <si>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</si>
  <si>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</si>
  <si>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</si>
  <si>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</si>
  <si>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</si>
  <si>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</si>
  <si>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</si>
  <si>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</si>
  <si>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</si>
  <si>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</si>
  <si>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</si>
  <si>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</si>
  <si>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</si>
  <si>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</si>
  <si>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</si>
  <si>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</si>
  <si>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</si>
  <si>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</si>
  <si>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</si>
  <si>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</si>
  <si>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</si>
  <si>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</si>
  <si>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</si>
  <si>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</si>
  <si>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</si>
  <si>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</si>
  <si>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</si>
  <si>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</si>
  <si>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</si>
  <si>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</si>
  <si>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</si>
  <si>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</si>
  <si>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</si>
  <si>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</si>
  <si>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</si>
  <si>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</si>
  <si>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</si>
  <si>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</si>
  <si>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</si>
  <si>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</si>
  <si>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</si>
  <si>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</si>
  <si>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</si>
  <si>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</si>
  <si>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</si>
  <si>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</si>
  <si>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</si>
  <si>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</si>
  <si>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</si>
  <si>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</si>
  <si>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</si>
  <si>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</si>
  <si>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</si>
  <si>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</si>
  <si>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</si>
  <si>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</si>
  <si>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</si>
  <si>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</si>
  <si>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</si>
  <si>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</si>
  <si>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</si>
  <si>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</si>
  <si>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</si>
  <si>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</si>
  <si>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</si>
  <si>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</si>
  <si>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</si>
  <si>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</si>
  <si>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</si>
  <si>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</si>
  <si>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</si>
  <si>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</si>
  <si>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</si>
  <si>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</si>
  <si>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</si>
  <si>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</si>
  <si>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</si>
  <si>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</si>
  <si>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</si>
  <si>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</si>
  <si>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</si>
  <si>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</si>
  <si>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</si>
  <si>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</si>
  <si>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</si>
  <si>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</si>
  <si>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</si>
  <si>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</si>
  <si>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</si>
  <si>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</si>
  <si>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</si>
  <si>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</si>
  <si>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</si>
  <si>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</si>
  <si>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</si>
  <si>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</si>
  <si>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</si>
  <si>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</si>
  <si>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</si>
  <si>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</si>
  <si>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</si>
  <si>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</si>
  <si>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</si>
  <si>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</si>
  <si>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</si>
  <si>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</si>
  <si>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</si>
  <si>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</si>
  <si>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</si>
  <si>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</si>
  <si>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</si>
  <si>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</si>
  <si>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</si>
  <si>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</si>
  <si>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</si>
  <si>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</si>
  <si>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</si>
  <si>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</si>
  <si>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</si>
  <si>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</si>
  <si>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</si>
  <si>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</si>
  <si>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</si>
  <si>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</si>
  <si>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</si>
  <si>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</si>
  <si>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</si>
  <si>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</si>
  <si>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</si>
  <si>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</si>
  <si>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</si>
  <si>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</si>
  <si>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</si>
  <si>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</si>
  <si>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</si>
  <si>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</si>
  <si>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</si>
  <si>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</si>
  <si>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</si>
  <si>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</si>
  <si>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</si>
  <si>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</si>
  <si>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</si>
  <si>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</si>
  <si>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</si>
  <si>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</si>
  <si>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</si>
  <si>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</si>
  <si>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</si>
  <si>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</si>
  <si>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</si>
  <si>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</si>
  <si>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</si>
  <si>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</si>
  <si>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</si>
  <si>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</si>
  <si>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</si>
  <si>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</si>
  <si>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</si>
  <si>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</si>
  <si>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</si>
  <si>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</si>
  <si>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</si>
  <si>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</si>
  <si>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</si>
  <si>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</si>
  <si>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</si>
  <si>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</si>
  <si>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</si>
  <si>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</si>
  <si>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</si>
  <si>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</si>
  <si>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</si>
  <si>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</si>
  <si>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</si>
  <si>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</si>
  <si>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</si>
  <si>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</si>
  <si>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</si>
  <si>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</si>
  <si>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</si>
  <si>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</si>
  <si>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</si>
  <si>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</si>
  <si>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</si>
  <si>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</si>
  <si>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</si>
  <si>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</si>
  <si>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</si>
  <si>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</si>
  <si>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</si>
  <si>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</si>
  <si>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</si>
  <si>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</si>
  <si>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</si>
  <si>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</si>
  <si>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</si>
  <si>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</si>
  <si>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</si>
  <si>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</si>
  <si>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</si>
  <si>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</si>
  <si>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</si>
  <si>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</si>
  <si>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</si>
  <si>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</si>
  <si>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</si>
  <si>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</si>
  <si>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</si>
  <si>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</si>
  <si>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</si>
  <si>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</si>
  <si>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</si>
  <si>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</si>
  <si>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</si>
  <si>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</si>
  <si>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</si>
  <si>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</si>
  <si>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</si>
  <si>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</si>
  <si>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</si>
  <si>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</si>
  <si>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</si>
  <si>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</si>
  <si>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</si>
  <si>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</si>
  <si>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</si>
  <si>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</si>
  <si>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</si>
  <si>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</si>
  <si>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</si>
  <si>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</si>
  <si>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</si>
  <si>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</si>
  <si>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</si>
  <si>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</si>
  <si>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</si>
  <si>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</si>
  <si>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</si>
  <si>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</si>
  <si>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</si>
  <si>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</si>
  <si>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</si>
  <si>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</si>
  <si>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</si>
  <si>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</si>
  <si>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</si>
  <si>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</si>
  <si>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</si>
  <si>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</si>
  <si>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</si>
  <si>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</si>
  <si>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</si>
  <si>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</si>
  <si>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</si>
  <si>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</si>
  <si>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</si>
  <si>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</si>
  <si>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</si>
  <si>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</si>
  <si>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</si>
  <si>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</si>
  <si>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</si>
  <si>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</si>
  <si>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EM team on the way need 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</si>
  <si>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</si>
  <si>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</si>
  <si>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</si>
  <si>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</si>
  <si>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</si>
  <si>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</si>
  <si>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</si>
  <si>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</si>
  <si>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</si>
  <si>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</si>
  <si>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PCM-20251113-00000647</t>
  </si>
  <si>
    <t>EM Team on the way ETA: 40 Mins</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</si>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</sst>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311.48975034722389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45974.43817627315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45974.43817627315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45974.43817627315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45974.43817627315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45974.43817627315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45974.43817627315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45974.43817627315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45974.43817627315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45974.43817627315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45974.43817627315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45974.43817627315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45974.43817627315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45974.43817627315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45974.43817627315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45974.43817627315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45974.43817627315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45974.43817627315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45974.43817627315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45974.43817627315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45974.43817627315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45974.43817627315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45974.43817627315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45974.43817627315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45974.43817627315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45974.43817627315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45974.43817627315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45974.43817627315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45974.43817627315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45974.43817627315</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45974.43817627315</v>
      </c>
      <c r="H32" s="120"/>
      <c r="I32" s="118" t="str">
        <f>IFERROR(VLOOKUP(D32,DB!A:F,6,0),"")</f>
        <v/>
      </c>
      <c r="J32" s="118" t="str">
        <f>IFERROR(VLOOKUP(D32,DB!A:G,7,0),"")</f>
        <v/>
      </c>
      <c r="K32" s="122"/>
      <c r="L32" s="123" t="str">
        <f>IFERROR(VLOOKUP(D32,DB!A:I,9,0),"")</f>
        <v/>
      </c>
    </row>
    <row r="33" spans="1:12" ht="15" customHeight="1">
      <c r="A33" s="152"/>
      <c r="B33" s="153" t="str">
        <f>IFERROR(VLOOKUP(D33,DB!A:K,11,0),"")</f>
        <v/>
      </c>
      <c r="C33" s="153"/>
      <c r="D33" s="153"/>
      <c r="E33" s="154"/>
      <c r="F33" s="149"/>
      <c r="G33" s="155">
        <f ca="1">IFERROR(NOW()-F33,"")</f>
        <v>45974.43817627315</v>
      </c>
      <c r="H33" s="149"/>
      <c r="I33" s="153" t="str">
        <f>IFERROR(VLOOKUP(D33,DB!A:F,6,0),"")</f>
        <v/>
      </c>
      <c r="J33" s="153" t="str">
        <f>IFERROR(VLOOKUP(D33,DB!A:G,7,0),"")</f>
        <v/>
      </c>
      <c r="K33" s="156"/>
      <c r="L33" s="157" t="str">
        <f>IFERROR(VLOOKUP(D33,DB!A:I,9,0),"")</f>
        <v/>
      </c>
    </row>
    <row r="34" spans="1:12" ht="15" customHeight="1">
      <c r="A34" s="152"/>
      <c r="B34" s="153" t="str">
        <f>IFERROR(VLOOKUP(D34,DB!A:K,11,0),"")</f>
        <v/>
      </c>
      <c r="C34" s="153"/>
      <c r="D34" s="153"/>
      <c r="E34" s="154"/>
      <c r="F34" s="149"/>
      <c r="G34" s="155">
        <f ca="1">IFERROR(NOW()-F34,"")</f>
        <v>45974.43817627315</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45974.43817627315</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45974.43817627315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45974.43817627315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45974.43817627315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45974.43817627315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45974.43817627315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45974.43817627315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45974.43817627315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45974.43817627315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45974.43817627315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45974.43817627315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45974.43817627315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45974.43817627315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45974.43817627315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45974.43817627315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45974.43817627315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45974.43817627315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45974.43817627315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45974.43817627315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45974.43817627315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45974.43817627315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45974.43817627315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45974.43817627315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45974.43817627315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45974.43817627315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45974.43817627315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45974.43817627315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45974.43817627315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45974.43817627315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45974.43817627315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45974.43817627315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45974.43817627315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45974.43817627315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45974.43817627315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45974.43817627315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45974.43817627315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45974.43817627315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45974.43817627315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45974.43817627315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45974.43817627315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45974.43817627315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45974.43817627315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45974.43817627315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45974.43817627315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45974.43817627315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45974.43817627315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45974.43817627315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45974.43817627315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45974.43817627315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45974.43817627315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45974.43817627315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45974.43817627315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45974.43817627315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45974.43817627315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45974.43817627315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45974.43817627315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45974.43817627315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45974.43817627315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45974.43817627315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45974.43817627315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45974.43817627315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45974.43817627315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45974.43817627315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45974.43817627315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45974.43817627315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45974.43817627315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45974.43817627315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45974.43817627315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45974.43817627315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45974.43817627315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45974.43817627315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45974.43817627315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45974.43817627315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45974.43817627315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45974.43817627315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45974.43817627315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45974.43817627315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45974.43817627315</v>
      </c>
      <c r="H112" s="149"/>
      <c r="I112" s="153" t="str">
        <f>IFERROR(VLOOKUP(D112,DB!A:F,6,0),"")</f>
        <v/>
      </c>
      <c r="J112" s="153" t="str">
        <f>IFERROR(VLOOKUP(D112,DB!A:G,7,0),"")</f>
        <v/>
      </c>
      <c r="K112" s="156"/>
      <c r="L112" s="157" t="str">
        <f>IFERROR(VLOOKUP(D112,DB!A:I,9,0),"")</f>
        <v/>
      </c>
    </row>
  </sheetData>
  <customSheetViews>
    <customSheetView guid="{F6042A99-DD27-4453-835D-0834D95730CC}" filter="1" showAutoFilter="1">
      <pageMargins left="0" right="0" top="0" bottom="0" header="0" footer="0"/>
      <autoFilter ref="B1:M1" xr:uid="{F745A020-1259-454E-8DC9-CA90D614CA5A}"/>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149.43833831018856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0.11194942129804986</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45974.43817627315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45974.43817627315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45974.43817627315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45974.43817627315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45974.43817627315</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45974.43817627315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45974.43817627315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45974.43817627315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45974.43817627315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45974.43817627315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45974.43817627315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45974.43817627315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45974.43817627315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8" customFormat="1" ht="31.5" customHeight="1">
      <c r="A18" s="102"/>
      <c r="B18" s="18" t="str">
        <f>IFERROR(VLOOKUP(D18,DB!A:K,11,0),"")</f>
        <v/>
      </c>
      <c r="C18" s="18"/>
      <c r="D18" s="18"/>
      <c r="E18" s="103"/>
      <c r="F18" s="104"/>
      <c r="G18" s="105">
        <f ca="1">IFERROR(NOW()-F18,"-")</f>
        <v>45974.43817627315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45974.43817627315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45974.43817627315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45974.43817627315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45974.43817627315</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45974.43817627315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45974.43817627315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45974.43817627315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45974.43817627315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45974.43817627315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45974.43817627315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45974.43817627315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45974.43817627315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45974.43817627315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45974.43817627315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45974.43817627315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45974.43817627315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45974.43817627315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45974.43817627315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45974.43817627315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45974.43817627315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45974.43817627315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45974.43817627315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45974.43817627315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45974.43817627315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45974.43817627315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45974.43817627315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45974.43817627315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45974.43817627315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45974.43817627315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45974.43817627315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45974.43817627315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45974.43817627315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45974.43817627315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45974.43817627315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45974.43817627315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45974.43817627315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45974.43817627315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45974.43817627315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45974.43817627315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45974.43817627315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45974.43817627315</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45974.43817627315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45974.43817627315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45974.43817627315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45974.43817627315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45974.43817627315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45974.43817627315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45974.43817627315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45974.43817627315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45974.43817627315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45974.43817627315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45974.43817627315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45974.43817627315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45974.43817627315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45974.43817627315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45974.43817627315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45974.43817627315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45974.43817627315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45974.43817627315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45974.43817627315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45974.43817627315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45974.43817627315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45974.43817627315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45974.43817627315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45974.43817627315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45974.43817627315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45974.43817627315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45974.43817627315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45974.43817627315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45974.43817627315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45974.43817627315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45974.43817627315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45974.43817627315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45974.43817627315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45974.43817627315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45974.43817627315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45974.43817627315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45974.43817627315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45974.43817627315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45974.43817627315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45974.43817627315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45974.43817627315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45974.43817627315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45974.43817627315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45974.43817627315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45974.43817627315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45974.43817627315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45974.43817627315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45974.43817627315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45974.43817627315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45974.43817627315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45974.43817627315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45974.43817627315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45974.43817627315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45974.43817627315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45974.43817627315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45974.43817627315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45974.43817627315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45974.43817627315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45974.43817627315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45974.43817627315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45974.43817627315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45974.43817627315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45974.43817627315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45974.43817627315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45974.43817627315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45974.43817627315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45974.43817627315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45974.43817627315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45974.43817627315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45974.43817627315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45974.43817627315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45974.43817627315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45974.43817627315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45974.43817627315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45974.43817627315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45974.43817627315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45974.43817627315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45974.43817627315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45974.43817627315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45974.43817627315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45974.43817627315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45974.43817627315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45974.43817627315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45974.43817627315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45974.43817627315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45974.43817627315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45974.43817627315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45974.43817627315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45974.43817627315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45974.43817627315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45974.43817627315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45974.43817627315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45974.43817627315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45974.43817627315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45974.43817627315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45974.43817627315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45974.43817627315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45974.43817627315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45974.43817627315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45974.43817627315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45974.43817627315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45974.43817627315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45974.43817627315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45974.43817627315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45974.43817627315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45974.43817627315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45974.43817627315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45974.43817627315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45974.43817627315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45974.43817627315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45974.43817627315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45974.43817627315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45974.43817627315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45974.43817627315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45974.43817627315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45974.43817627315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45974.43817627315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45974.43817627315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45974.43817627315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45974.43817627315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45974.43817627315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45974.43817627315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45974.43817627315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45974.43817627315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45974.43817627315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45974.43817627315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45974.43817627315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45974.43817627315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45974.43817627315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45974.43817627315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45974.43817627315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45974.43817627315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45974.43817627315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45974.43817627315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45974.43817627315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45974.43817627315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45974.43817627315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45974.43817627315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45974.43817627315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45974.43817627315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45974.43817627315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45974.43817627315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45974.43817627315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45974.43817627315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45974.43817627315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45974.43817627315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45974.43817627315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45974.43817627315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45974.43817627315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45974.43817627315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45974.43817627315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45974.43817627315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45974.43817627315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45974.43817627315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45974.43817627315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45974.43817627315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45974.43817627315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45974.43817627315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45974.43817627315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45974.43817627315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45974.43817627315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45974.43817627315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45974.43817627315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45974.43817627315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45974.43817627315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45974.43817627315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45974.43817627315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45974.43817627315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45974.43817627315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45974.43817627315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45974.43817627315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45974.43817627315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45974.43817627315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45974.43817627315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45974.43817627315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45974.43817627315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45974.43817627315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45974.43817627315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45974.43817627315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45974.43817627315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45974.43817627315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45974.43817627315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45974.43817627315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45974.43817627315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45974.43817627315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45974.43817627315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45974.43817627315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45974.43817627315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45974.43817627315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45974.43817627315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45974.43817627315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45974.43817627315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45974.43817627315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45974.43817627315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45974.43817627315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45974.43817627315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45974.43817627315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45974.43817627315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45974.43817627315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45974.43817627315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45974.43817627315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45974.43817627315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45974.43817627315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45974.43817627315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45974.43817627315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45974.43817627315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45974.43817627315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45974.43817627315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45974.43817627315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45974.43817627315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45974.43817627315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45974.43817627315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45974.43817627315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45974.43817627315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45974.43817627315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45974.43817627315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45974.43817627315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45974.43817627315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45974.43817627315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45974.43817627315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45974.43817627315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45974.43817627315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45974.43817627315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45974.43817627315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45974.43817627315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45974.43817627315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45974.43817627315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45974.43817627315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45974.43817627315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45974.43817627315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45974.43817627315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45974.43817627315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45974.43817627315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45974.43817627315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45974.43817627315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45974.43817627315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45974.43817627315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45974.43817627315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45974.43817627315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45974.43817627315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45974.43817627315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45974.43817627315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45974.43817627315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45974.43817627315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45974.43817627315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45974.43817627315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45974.43817627315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45974.43817627315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45974.43817627315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45974.43817627315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45974.43817627315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45974.43817627315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45974.43817627315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45974.43817627315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45974.43817627315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45974.43817627315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45974.43817627315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45974.43817627315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45974.43817627315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45974.43817627315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45974.43817627315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45974.43817627315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45974.43817627315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45974.43817627315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45974.43817627315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45974.43817627315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45974.43817627315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45974.43817627315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45974.43817627315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45974.43817627315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45974.43817627315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45974.43817627315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45974.43817627315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45974.43817627315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45974.43817627315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45974.43817627315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45974.43817627315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45974.43817627315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45974.43817627315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45974.43817627315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45974.43817627315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45974.43817627315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45974.43817627315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45974.43817627315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45974.43817627315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45974.43817627315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45974.43817627315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45974.43817627315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45974.43817627315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45974.43817627315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45974.43817627315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45974.43817627315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45974.43817627315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45974.43817627315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45974.43817627315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45974.43817627315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45974.43817627315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45974.43817627315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45974.43817627315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45974.43817627315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45974.43817627315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45974.43817627315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45974.43817627315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45974.43817627315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45974.43817627315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45974.43817627315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45974.43817627315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45974.43817627315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45974.43817627315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45974.43817627315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45974.43817627315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45974.43817627315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45974.43817627315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45974.43817627315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45974.43817627315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45974.43817627315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45974.43817627315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45974.43817627315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45974.43817627315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45974.43817627315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45974.43817627315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45974.43817627315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45974.43817627315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45974.43817627315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45974.43817627315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45974.43817627315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45974.43817627315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45974.43817627315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45974.43817627315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45974.43817627315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45974.43817627315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45974.43817627315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45974.43817627315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45974.43817627315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45974.43817627315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45974.43817627315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45974.43817627315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45974.43817627315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45974.43817627315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45974.43817627315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45974.43817627315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45974.43817627315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45974.43817627315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45974.43817627315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45974.43817627315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45974.43817627315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45974.43817627315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45974.43817627315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45974.43817627315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45974.43817627315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45974.43817627315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45974.43817627315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45974.43817627315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45974.43817627315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45974.43817627315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45974.43817627315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45974.43817627315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45974.43817627315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45974.43817627315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45974.43817627315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45974.43817627315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45974.43817627315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45974.43817627315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45974.43817627315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45974.43817627315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45974.43817627315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45974.43817627315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45974.43817627315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45974.43817627315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45974.43817627315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45974.43817627315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45974.43817627315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45974.43817627315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45974.43817627315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45974.43817627315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45974.43817627315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45974.43817627315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45974.43817627315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45974.43817627315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45974.43817627315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45974.43817627315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45974.43817627315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45974.43817627315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45974.43817627315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45974.43817627315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45974.43817627315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45974.43817627315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45974.43817627315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45974.43817627315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45974.43817627315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45974.43817627315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45974.43817627315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45974.43817627315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45974.43817627315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45974.43817627315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45974.43817627315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45974.43817627315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45974.43817627315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45974.43817627315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45974.43817627315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45974.43817627315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45974.43817627315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45974.43817627315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45974.43817627315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45974.43817627315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45974.43817627315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45974.43817627315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45974.43817627315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45974.43817627315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45974.43817627315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45974.43817627315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45974.43817627315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45974.43817627315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45974.43817627315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45974.43817627315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45974.43817627315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45974.43817627315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45974.43817627315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45974.43817627315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45974.43817627315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45974.43817627315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45974.43817627315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45974.43817627315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45974.43817627315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45974.43817627315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45974.43817627315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45974.43817627315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45974.43817627315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45974.43817627315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45974.43817627315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45974.43817627315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45974.43817627315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45974.43817627315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45974.43817627315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45974.43817627315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45974.43817627315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45974.43817627315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45974.43817627315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45974.43817627315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45974.43817627315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45974.43817627315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45974.43817627315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45974.43817627315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45974.43817627315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45974.43817627315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45974.43817627315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45974.43817627315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45974.43817627315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45974.43817627315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45974.43817627315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45974.43817627315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45974.43817627315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45974.43817627315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45974.43817627315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45974.43817627315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45974.43817627315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45974.43817627315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45974.43817627315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45974.43817627315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45974.43817627315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45974.43817627315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45974.43817627315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45974.43817627315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45974.43817627315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45974.43817627315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45974.43817627315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45974.43817627315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45974.43817627315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45974.43817627315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45974.43817627315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45974.43817627315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45974.43817627315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45974.43817627315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45974.43817627315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45974.43817627315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45974.43817627315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45974.43817627315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45974.43817627315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45974.43817627315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45974.43817627315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45974.43817627315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45974.43817627315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45974.43817627315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45974.43817627315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45974.43817627315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45974.43817627315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45974.43817627315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45974.43817627315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45974.43817627315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45974.43817627315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45974.43817627315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45974.43817627315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45974.43817627315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45974.43817627315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45974.43817627315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45974.43817627315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45974.43817627315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45974.43817627315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45974.43817627315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45974.43817627315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45974.43817627315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45974.43817627315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45974.43817627315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45974.43817627315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45974.43817627315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45974.43817627315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45974.43817627315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45974.43817627315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45974.43817627315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45974.43817627315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45974.43817627315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45974.43817627315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45974.43817627315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45974.43817627315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45974.43817627315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45974.43817627315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45974.43817627315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45974.43817627315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45974.43817627315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45974.43817627315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45974.43817627315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45974.43817627315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45974.43817627315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45974.43817627315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45974.43817627315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45974.43817627315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45974.43817627315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45974.43817627315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45974.43817627315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45974.43817627315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45974.43817627315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45974.43817627315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45974.43817627315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45974.43817627315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45974.43817627315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45974.43817627315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45974.43817627315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45974.43817627315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45974.43817627315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45974.43817627315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45974.43817627315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45974.43817627315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45974.43817627315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45974.43817627315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45974.43817627315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45974.43817627315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45974.43817627315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45974.43817627315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45974.43817627315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45974.43817627315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45974.43817627315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45974.43817627315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45974.43817627315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45974.43817627315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45974.43817627315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45974.43817627315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45974.43817627315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45974.43817627315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45974.43817627315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45974.43817627315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45974.43817627315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45974.43817627315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45974.43817627315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45974.43817627315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45974.43817627315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45974.43817627315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45974.43817627315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45974.43817627315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45974.43817627315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45974.43817627315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45974.43817627315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45974.43817627315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45974.43817627315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45974.43817627315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45974.43817627315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45974.43817627315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45974.43817627315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45974.43817627315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45974.43817627315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45974.43817627315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45974.43817627315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45974.43817627315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45974.43817627315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45974.43817627315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45974.43817627315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45974.43817627315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45974.43817627315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45974.43817627315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45974.43817627315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45974.43817627315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45974.43817627315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45974.43817627315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45974.43817627315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45974.43817627315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45974.43817627315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45974.43817627315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45974.43817627315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45974.43817627315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45974.43817627315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45974.43817627315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45974.43817627315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45974.43817627315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45974.43817627315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45974.43817627315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45974.43817627315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45974.43817627315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45974.43817627315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45974.43817627315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45974.43817627315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45974.43817627315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45974.43817627315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45974.43817627315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45974.43817627315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45974.43817627315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45974.43817627315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45974.43817627315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45974.43817627315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45974.43817627315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45974.43817627315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45974.43817627315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45974.43817627315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45974.43817627315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45974.43817627315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45974.43817627315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45974.43817627315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45974.43817627315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45974.43817627315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45974.43817627315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45974.43817627315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45974.43817627315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45974.43817627315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45974.43817627315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45974.43817627315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45974.43817627315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45974.43817627315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45974.43817627315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45974.43817627315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45974.43817627315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45974.43817627315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45974.43817627315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45974.43817627315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45974.43817627315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45974.43817627315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45974.43817627315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45974.43817627315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45974.43817627315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45974.43817627315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45974.43817627315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45974.43817627315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45974.43817627315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45974.43817627315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45974.43817627315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45974.43817627315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45974.43817627315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45974.43817627315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45974.43817627315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45974.43817627315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45974.43817627315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45974.43817627315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45974.43817627315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45974.43817627315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45974.43817627315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45974.43817627315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45974.43817627315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45974.43817627315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45974.43817627315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45974.43817627315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45974.43817627315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45974.43817627315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45974.43817627315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45974.43817627315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45974.43817627315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45974.43817627315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45974.43817627315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45974.43817627315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45974.43817627315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45974.43817627315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45974.43817627315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45974.43817627315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45974.43817627315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45974.43817627315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45974.43817627315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45974.43817627315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45974.43817627315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45974.43817627315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45974.43817627315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45974.43817627315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45974.43817627315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45974.43817627315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45974.43817627315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45974.43817627315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45974.43817627315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45974.43817627315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45974.43817627315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45974.43817627315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45974.43817627315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45974.43817627315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45974.43817627315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45974.43817627315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45974.43817627315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45974.43817627315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45974.43817627315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45974.43817627315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45974.43817627315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45974.43817627315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45974.43817627315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45974.43817627315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45974.43817627315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45974.43817627315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45974.43817627315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45974.43817627315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45974.43817627315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45974.43817627315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45974.43817627315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45974.43817627315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45974.43817627315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45974.43817627315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45974.43817627315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45974.43817627315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45974.43817627315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45974.43817627315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45974.43817627315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45974.43817627315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45974.43817627315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45974.43817627315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45974.43817627315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45974.43817627315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45974.43817627315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45974.43817627315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45974.43817627315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45974.43817627315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45974.43817627315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45974.43817627315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45974.43817627315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45974.43817627315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45974.43817627315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45974.43817627315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45974.43817627315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45974.43817627315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45974.43817627315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45974.43817627315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45974.43817627315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45974.43817627315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45974.43817627315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45974.43817627315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45974.43817627315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45974.43817627315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45974.43817627315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45974.43817627315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45974.43817627315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45974.43817627315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45974.43817627315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45974.43817627315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45974.43817627315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45974.43817627315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45974.43817627315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45974.43817627315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45974.43817627315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45974.43817627315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45974.43817627315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45974.43817627315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45974.43817627315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45974.43817627315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45974.43817627315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45974.43817627315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45974.43817627315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45974.43817627315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45974.43817627315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45974.43817627315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45974.43817627315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45974.43817627315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45974.43817627315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45974.43817627315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45974.43817627315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45974.43817627315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45974.43817627315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45974.43817627315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45974.43817627315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45974.43817627315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45974.43817627315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45974.43817627315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45974.43817627315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45974.43817627315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45974.43817627315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45974.43817627315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45974.43817627315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45974.43817627315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45974.43817627315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45974.43817627315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45974.43817627315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45974.43817627315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45974.43817627315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45974.43817627315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45974.43817627315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45974.43817627315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45974.43817627315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45974.43817627315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45974.43817627315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45974.43817627315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45974.43817627315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45974.43817627315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45974.43817627315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45974.43817627315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45974.43817627315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45974.43817627315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45974.43817627315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45974.43817627315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45974.43817627315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45974.43817627315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45974.43817627315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45974.43817627315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45974.43817627315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45974.43817627315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45974.43817627315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45974.43817627315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45974.43817627315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45974.43817627315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45974.43817627315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45974.43817627315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45974.43817627315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45974.43817627315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45974.43817627315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45974.43817627315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45974.43817627315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45974.43817627315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45974.43817627315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45974.43817627315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45974.43817627315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45974.43817627315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45974.43817627315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45974.43817627315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45974.43817627315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45974.43817627315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45974.43817627315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45974.43817627315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45974.43817627315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45974.43817627315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45974.43817627315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45974.43817627315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45974.43817627315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45974.43817627315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45974.43817627315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45974.43817627315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45974.43817627315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45974.43817627315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45974.43817627315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45974.43817627315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45974.43817627315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45974.43817627315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45974.43817627315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45974.43817627315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45974.43817627315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45974.43817627315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45974.43817627315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45974.43817627315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45974.43817627315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45974.43817627315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45974.43817627315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45974.43817627315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45974.43817627315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45974.43817627315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45974.43817627315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45974.43817627315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45974.43817627315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45974.43817627315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45974.43817627315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45974.43817627315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45974.43817627315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45974.43817627315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45974.43817627315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45974.43817627315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45974.43817627315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45974.43817627315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45974.43817627315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45974.43817627315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45974.43817627315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45974.43817627315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45974.43817627315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45974.43817627315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45974.43817627315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45974.43817627315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45974.43817627315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45974.43817627315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45974.43817627315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45974.43817627315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45974.43817627315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45974.43817627315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45974.43817627315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45974.43817627315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45974.43817627315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45974.43817627315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45974.43817627315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45974.43817627315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45974.43817627315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45974.43817627315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45974.43817627315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45974.43817627315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45974.43817627315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45974.43817627315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45974.43817627315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45974.43817627315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45974.43817627315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45974.43817627315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45974.43817627315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45974.43817627315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45974.43817627315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45974.43817627315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45974.43817627315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45974.43817627315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45974.43817627315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45974.43817627315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45974.43817627315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45974.43817627315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45974.43817627315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45974.43817627315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45974.43817627315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45974.43817627315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45974.43817627315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45974.43817627315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45974.43817627315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45974.43817627315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45974.43817627315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45974.43817627315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45974.43817627315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45974.43817627315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45974.43817627315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45974.43817627315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45974.43817627315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45974.43817627315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45974.43817627315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45974.43817627315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45974.43817627315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45974.43817627315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45974.43817627315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45974.43817627315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45974.43817627315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45974.43817627315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45974.43817627315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45974.43817627315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45974.43817627315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45974.43817627315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45974.43817627315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45974.43817627315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45974.43817627315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45974.43817627315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45974.43817627315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45974.43817627315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45974.43817627315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45974.43817627315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45974.43817627315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45974.43817627315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45974.43817627315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45974.43817627315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45974.43817627315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45974.43817627315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45974.43817627315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45974.43817627315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45974.43817627315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45974.43817627315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45974.43817627315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45974.43817627315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45974.43817627315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45974.43817627315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45974.43817627315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45974.43817627315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45974.43817627315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45974.43817627315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45974.43817627315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45974.43817627315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45974.43817627315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45974.43817627315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45974.43817627315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45974.43817627315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45974.43817627315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45974.43817627315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45974.43817627315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45974.43817627315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45974.43817627315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45974.43817627315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45974.43817627315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45974.43817627315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45974.43817627315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45974.43817627315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45974.43817627315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45974.43817627315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45974.43817627315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45974.43817627315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45974.43817627315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45974.43817627315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45974.43817627315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45974.43817627315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45974.43817627315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45974.43817627315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45974.43817627315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45974.43817627315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45974.43817627315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45974.43817627315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45974.43817627315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45974.43817627315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45974.43817627315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45974.43817627315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45974.43817627315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45974.43817627315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45974.43817627315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45974.43817627315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45974.43817627315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45974.43817627315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45974.43817627315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45974.43817627315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45974.43817627315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45974.43817627315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45974.43817627315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45974.43817627315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45974.43817627315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45974.43817627315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45974.43817627315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45974.43817627315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45974.43817627315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45974.43817627315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45974.43817627315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45974.43817627315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45974.43817627315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45974.43817627315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45974.43817627315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45974.43817627315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45974.43817627315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45974.43817627315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45974.43817627315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45974.43817627315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45974.43817627315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45974.43817627315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45974.43817627315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45974.43817627315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45974.43817627315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45974.43817627315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45974.43817627315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45974.43817627315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45974.43817627315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45974.43817627315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45974.43817627315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45974.43817627315</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D31" sqref="D3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270.95745868055383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32798</v>
      </c>
      <c r="E3" s="95" t="s">
        <v>39021</v>
      </c>
      <c r="F3" s="96">
        <v>45974.31527777778</v>
      </c>
      <c r="G3" s="97">
        <f ca="1">IFERROR(NOW()-F3,"")</f>
        <v>0.12289849537046393</v>
      </c>
      <c r="H3" s="96">
        <v>45974.309942129628</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36472</v>
      </c>
      <c r="E4" s="95" t="s">
        <v>39021</v>
      </c>
      <c r="F4" s="96">
        <v>45974.37872685185</v>
      </c>
      <c r="G4" s="97">
        <f ca="1">IFERROR(NOW()-F4,"")</f>
        <v>5.9449421300087124E-2</v>
      </c>
      <c r="H4" s="96">
        <v>45974.359976851854</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97">
        <f ca="1">IFERROR(NOW()-F5,"")</f>
        <v>45974.43817627315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45974.43817627315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45974.43817627315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45974.43817627315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45974.43817627315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45974.43817627315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45974.43817627315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45974.43817627315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45974.43817627315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45974.43817627315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45974.43817627315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45974.43817627315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45974.43817627315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45974.43817627315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45974.43817627315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45974.43817627315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45974.43817627315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45974.43817627315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45974.43817627315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45974.43817627315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45974.43817627315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45974.43817627315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45974.43817627315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45974.43817627315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45974.43817627315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45974.43817627315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45974.43817627315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45974.43817627315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45974.43817627315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45974.43817627315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45974.43817627315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45974.43817627315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45974.43817627315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45974.43817627315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45974.43817627315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45974.43817627315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45974.43817627315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45974.43817627315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45974.43817627315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45974.43817627315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45974.43817627315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45974.43817627315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45974.43817627315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45974.43817627315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45974.43817627315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45974.43817627315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45974.43817627315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45974.43817627315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45974.43817627315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45974.43817627315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45974.43817627315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45974.43817627315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45974.43817627315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45974.43817627315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45974.43817627315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45974.43817627315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45974.43817627315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45974.43817627315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45974.43817627315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45974.43817627315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45974.43817627315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45974.43817627315</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82.606116087961709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48.249298958333384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4" ca="1" si="1">IFERROR(NOW()-F4,"")</f>
        <v>25.777065162037616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
        <v>5443</v>
      </c>
      <c r="C6" s="124"/>
      <c r="D6" s="124" t="s">
        <v>32532</v>
      </c>
      <c r="E6" s="124" t="s">
        <v>39021</v>
      </c>
      <c r="F6" s="159">
        <v>45974.380879629629</v>
      </c>
      <c r="G6" s="126">
        <f t="shared" ca="1" si="1"/>
        <v>5.7296643521112856E-2</v>
      </c>
      <c r="H6" s="125">
        <v>45974.182962962965</v>
      </c>
      <c r="I6" s="124" t="s">
        <v>22</v>
      </c>
      <c r="J6" s="124" t="s">
        <v>65</v>
      </c>
      <c r="K6" s="124" t="s">
        <v>39122</v>
      </c>
      <c r="L6" s="124" t="s">
        <v>8145</v>
      </c>
    </row>
    <row r="7" spans="1:13">
      <c r="A7" s="124" t="s">
        <v>39123</v>
      </c>
      <c r="B7" s="124" t="str">
        <f>IFERROR(VLOOKUP(D7,DB!A:K,11,0),"")</f>
        <v>R5</v>
      </c>
      <c r="C7" s="124"/>
      <c r="D7" s="124" t="s">
        <v>38233</v>
      </c>
      <c r="E7" s="124" t="s">
        <v>39021</v>
      </c>
      <c r="F7" s="159">
        <v>45974.399884259263</v>
      </c>
      <c r="G7" s="126">
        <f t="shared" ca="1" si="1"/>
        <v>3.8292013887257781E-2</v>
      </c>
      <c r="H7" s="125">
        <v>45974.393634259257</v>
      </c>
      <c r="I7" s="124" t="str">
        <f>IFERROR(VLOOKUP(D7,DB!A:F,6,0),"")</f>
        <v>SCECO</v>
      </c>
      <c r="J7" s="124" t="str">
        <f>IFERROR(VLOOKUP(D7,DB!A:G,7,0),"")</f>
        <v>Haj Removal</v>
      </c>
      <c r="K7" s="124" t="s">
        <v>39124</v>
      </c>
      <c r="L7" s="124" t="str">
        <f>IFERROR(VLOOKUP(D7,DB!A:I,9,0),"")</f>
        <v>Latis</v>
      </c>
    </row>
    <row r="8" spans="1:13">
      <c r="A8" s="124"/>
      <c r="B8" s="124" t="str">
        <f>IFERROR(VLOOKUP(D8,DB!A:K,11,0),"")</f>
        <v/>
      </c>
      <c r="C8" s="124"/>
      <c r="D8" s="124"/>
      <c r="E8" s="124"/>
      <c r="F8" s="124"/>
      <c r="G8" s="126">
        <f t="shared" ca="1" si="1"/>
        <v>45974.43817627315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45974.43817627315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45974.43817627315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45974.43817627315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45974.43817627315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45974.43817627315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45974.43817627315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45974.43817627315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45974.43817627315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45974.43817627315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45974.43817627315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45974.43817627315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45974.43817627315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45974.43817627315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45974.43817627315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45974.43817627315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45974.43817627315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45974.43817627315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45974.43817627315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45974.43817627315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45974.43817627315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45974.43817627315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45974.43817627315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45974.43817627315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45974.43817627315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45974.43817627315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45974.43817627315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45974.43817627315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45974.43817627315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45974.43817627315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45974.43817627315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45974.43817627315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45974.43817627315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45974.43817627315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45974.43817627315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45974.43817627315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45974.43817627315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45974.43817627315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45974.43817627315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45974.43817627315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45974.43817627315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45974.43817627315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45974.43817627315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45974.43817627315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45974.43817627315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45974.43817627315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45974.43817627315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45974.43817627315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45974.43817627315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45974.43817627315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45974.43817627315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45974.43817627315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45974.43817627315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45974.43817627315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45974.43817627315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45974.43817627315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45974.43817627315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45974.43817627315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45974.43817627315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45974.43817627315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45974.43817627315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45974.43817627315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45974.43817627315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45974.43817627315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45974.43817627315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45974.43817627315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45974.43817627315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45974.43817627315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45974.43817627315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45974.43817627315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45974.43817627315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45974.43817627315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45974.43817627315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45974.43817627315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45974.43817627315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45974.43817627315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45974.43817627315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45974.43817627315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45974.43817627315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45974.43817627315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45974.43817627315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45974.43817627315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45974.43817627315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45974.43817627315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45974.43817627315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45974.43817627315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45974.43817627315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45974.43817627315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45974.43817627315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45974.43817627315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45974.43817627315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45974.43817627315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45974.43817627315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45974.43817627315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45974.43817627315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45974.43817627315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45974.43817627315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45974.43817627315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45974.43817627315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45974.43817627315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45974.43817627315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45974.43817627315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45974.43817627315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45974.43817627315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45974.43817627315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45974.43817627315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45974.43817627315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45974.43817627315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45974.43817627315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45974.43817627315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45974.43817627315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45974.43817627315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45974.43817627315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45974.43817627315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45974.43817627315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45974.43817627315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45974.43817627315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45974.43817627315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45974.43817627315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45974.43817627315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45974.43817627315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45974.43817627315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45974.43817627315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45974.43817627315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45974.43817627315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45974.43817627315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45974.43817627315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45974.43817627315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45974.43817627315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45974.43817627315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45974.43817627315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45974.43817627315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45974.43817627315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45974.43817627315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45974.43817627315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45974.43817627315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45974.43817627315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45974.43817627315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45974.43817627315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45974.43817627315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45974.43817627315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45974.43817627315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45974.43817627315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45974.43817627315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45974.43817627315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45974.43817627315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45974.43817627315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45974.43817627315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45974.43817627315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45974.43817627315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45974.43817627315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45974.43817627315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45974.43817627315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45974.43817627315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45974.43817627315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45974.43817627315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45974.43817627315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45974.43817627315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45974.43817627315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45974.43817627315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45974.43817627315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45974.43817627315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45974.43817627315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45974.43817627315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45974.43817627315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45974.43817627315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45974.43817627315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45974.43817627315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45974.43817627315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45974.43817627315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45974.43817627315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45974.43817627315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45974.43817627315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45974.43817627315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45974.43817627315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45974.43817627315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45974.43817627315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45974.43817627315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45974.43817627315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45974.43817627315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45974.43817627315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45974.43817627315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45974.43817627315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45974.43817627315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45974.43817627315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45974.43817627315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45974.43817627315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45974.43817627315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45974.43817627315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45974.43817627315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45974.43817627315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45974.43817627315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45974.43817627315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45974.43817627315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45974.43817627315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45974.43817627315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45974.43817627315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45974.43817627315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45974.43817627315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45974.43817627315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45974.43817627315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45974.43817627315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45974.43817627315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45974.43817627315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45974.43817627315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45974.43817627315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45974.43817627315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45974.43817627315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45974.43817627315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45974.43817627315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45974.43817627315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45974.43817627315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45974.43817627315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45974.43817627315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45974.43817627315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45974.43817627315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45974.43817627315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45974.43817627315</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39125</v>
      </c>
      <c r="B2" s="141" t="str">
        <f>IFERROR(VLOOKUP(D2,DB!A:K,11,0),"")</f>
        <v>R6</v>
      </c>
      <c r="C2" s="142">
        <v>1</v>
      </c>
      <c r="D2" s="141" t="s">
        <v>30913</v>
      </c>
      <c r="E2" s="124" t="s">
        <v>39021</v>
      </c>
      <c r="F2" s="151">
        <v>45973.331250000003</v>
      </c>
      <c r="G2" s="105">
        <f t="shared" ref="G2:G44" ca="1" si="0">IFERROR(NOW()-F2,"-")</f>
        <v>1.1069262731471099</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45974.43817627315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45974.43817627315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45974.43817627315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45974.43817627315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45974.43817627315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45974.43817627315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45974.43817627315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45974.43817627315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45974.43817627315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45974.43817627315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45974.43817627315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45974.43817627315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45974.43817627315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45974.43817627315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45974.43817627315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45974.43817627315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45974.43817627315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45974.43817627315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45974.43817627315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45974.43817627315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45974.43817627315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45974.43817627315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45974.43817627315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45974.43817627315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45974.43817627315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45974.43817627315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45974.43817627315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45974.43817627315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45974.43817627315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45974.43817627315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45974.43817627315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45974.43817627315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45974.43817627315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45974.43817627315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45974.43817627315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45974.43817627315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45974.43817627315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45974.43817627315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45974.43817627315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45974.43817627315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45974.43817627315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45974.43817627315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45974.43817627315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45974.43817627315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45974.43817627315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45974.43817627315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45974.43817627315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45974.43817627315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45974.43817627315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45974.43817627315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45974.43817627315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45974.43817627315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45974.43817627315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45974.43817627315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45974.43817627315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45974.43817627315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45974.43817627315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45974.43817627315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45974.43817627315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45974.43817627315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45974.43817627315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45974.43817627315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45974.43817627315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45974.43817627315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45974.43817627315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45974.43817627315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45974.43817627315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45974.43817627315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45974.43817627315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45974.43817627315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45974.43817627315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45974.43817627315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45974.43817627315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45974.43817627315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45974.43817627315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45974.43817627315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45974.43817627315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45974.43817627315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45974.43817627315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45974.43817627315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45974.43817627315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45974.43817627315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45974.43817627315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45974.43817627315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45974.43817627315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45974.43817627315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45974.43817627315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45974.43817627315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45974.43817627315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45974.43817627315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45974.43817627315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45974.43817627315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45974.43817627315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45974.43817627315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45974.43817627315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45974.43817627315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45974.43817627315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45974.43817627315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45974.43817627315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45974.43817627315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45974.43817627315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45974.43817627315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45974.43817627315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45974.43817627315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45974.43817627315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45974.43817627315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45974.43817627315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45974.43817627315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45974.43817627315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45974.43817627315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45974.43817627315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45974.43817627315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45974.43817627315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45974.43817627315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45974.43817627315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45974.43817627315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45974.43817627315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45974.43817627315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45974.43817627315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45974.43817627315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45974.43817627315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45974.43817627315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45974.43817627315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45974.43817627315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45974.43817627315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45974.43817627315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45974.43817627315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45974.43817627315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45974.43817627315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45974.43817627315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45974.43817627315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45974.43817627315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45974.43817627315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45974.43817627315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45974.43817627315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45974.43817627315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45974.43817627315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45974.43817627315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45974.43817627315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45974.43817627315</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2025-11-13T07:32:41Z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