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84" documentId="120_S{2AC9BD13-BADA-5192-A53E-5A8FF88502F6}" xr6:coauthVersionLast="47" xr6:coauthVersionMax="47" xr10:uidLastSave="{C2E6269A-17C9-40FB-B048-2FEC26ACF3A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<sst xmlns="http://schemas.openxmlformats.org/spreadsheetml/2006/main" count="180285" uniqueCount="39125">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</sst>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313.27484027777973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45976.223266203706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45976.223266203706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45976.223266203706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45976.223266203706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45976.223266203706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45976.223266203706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45976.223266203706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45976.223266203706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45976.223266203706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45976.223266203706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45976.223266203706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45976.223266203706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45976.223266203706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45976.223266203706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45976.223266203706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45976.223266203706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45976.223266203706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45976.223266203706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45976.223266203706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45976.223266203706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45976.223266203706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45976.223266203706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45976.223266203706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45976.223266203706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45976.223266203706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45976.223266203706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45976.223266203706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45976.223266203706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45976.223266203706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45976.223266203706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45976.223266203706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45976.223266203706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45976.223266203706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45976.223266203706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45976.223266203706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45976.223266203706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45976.223266203706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45976.223266203706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45976.223266203706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45976.223266203706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45976.223266203706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45976.223266203706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45976.223266203706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45976.223266203706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45976.223266203706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45976.223266203706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45976.223266203706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45976.223266203706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45976.223266203706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45976.223266203706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45976.223266203706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45976.223266203706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45976.223266203706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45976.223266203706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45976.223266203706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45976.223266203706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45976.223266203706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45976.223266203706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45976.223266203706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45976.223266203706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45976.223266203706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45976.223266203706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45976.223266203706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45976.223266203706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45976.223266203706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45976.223266203706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45976.223266203706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45976.223266203706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45976.223266203706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45976.223266203706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45976.223266203706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45976.223266203706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45976.223266203706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45976.223266203706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45976.223266203706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45976.223266203706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45976.223266203706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45976.223266203706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45976.223266203706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45976.223266203706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45976.223266203706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45976.223266203706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45976.223266203706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45976.223266203706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45976.223266203706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45976.223266203706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45976.223266203706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45976.223266203706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45976.223266203706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45976.223266203706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45976.223266203706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45976.223266203706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F4E005E5-74F4-428F-B1F4-A4C5FA3A379A}"/>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151.22342858796765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0.1725023148173932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45976.223266203706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45976.223266203706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45976.223266203706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45976.223266203706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45976.223266203706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45976.223266203706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45976.223266203706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45976.223266203706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45976.223266203706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45976.223266203706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45976.223266203706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45976.223266203706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45976.223266203706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45976.223266203706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45976.223266203706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45976.223266203706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45976.223266203706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45976.223266203706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45976.223266203706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45976.223266203706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45976.223266203706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45976.223266203706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45976.223266203706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45976.223266203706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45976.223266203706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45976.223266203706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45976.223266203706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45976.223266203706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45976.223266203706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45976.223266203706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45976.223266203706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45976.223266203706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45976.223266203706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45976.223266550929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45976.223266550929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45976.223266550929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45976.223266550929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45976.223266550929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45976.223266550929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45976.223266550929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45976.223266550929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45976.223266550929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45976.223266550929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45976.223266550929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45976.223266550929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45976.223266550929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45976.223266550929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45976.223266550929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45976.223266550929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45976.223266550929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45976.223266550929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45976.223266550929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45976.223266550929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45976.223266550929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45976.223266550929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45976.223266550929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45976.223266550929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45976.223266550929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45976.223266550929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45976.223266550929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45976.223266550929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45976.223266550929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45976.223266550929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45976.223266550929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45976.223266550929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45976.223266550929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45976.223266550929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45976.223266550929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45976.223266550929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45976.223266550929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45976.223266550929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45976.223266550929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45976.223266550929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45976.223266550929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45976.223266550929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45976.223266550929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45976.223266550929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45976.223266550929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45976.223266550929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45976.223266550929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45976.223266550929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45976.223266550929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45976.223266550929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45976.223266550929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45976.223266550929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45976.223266550929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45976.223266550929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45976.223266550929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45976.223266550929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45976.223266550929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45976.223266550929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45976.223266550929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45976.223266550929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45976.223266550929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45976.223266550929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45976.223266550929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45976.223266550929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45976.223266550929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45976.223266550929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45976.223266550929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45976.223266550929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45976.223266550929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45976.223266550929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45976.223266550929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45976.223266550929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45976.223266550929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45976.223266550929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45976.223266550929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45976.223266550929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45976.223266550929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45976.223266550929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45976.223266550929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45976.223266550929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45976.223266550929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45976.223266550929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45976.223266550929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45976.223266550929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45976.223266550929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45976.223266550929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45976.223266550929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45976.223266550929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45976.223266550929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45976.223266550929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45976.223266550929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45976.223266550929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45976.223266550929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45976.223266550929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45976.223266550929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45976.223266550929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45976.223266550929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45976.223266550929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45976.223266550929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45976.223266550929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45976.223266550929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45976.223266550929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45976.223266550929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45976.223266550929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45976.223266550929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45976.223266550929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45976.223266550929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45976.223266550929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45976.223266550929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45976.223266550929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45976.223266550929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45976.223266550929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45976.223266550929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45976.223266550929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45976.223266550929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45976.223266550929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45976.223266550929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45976.223266550929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45976.223266550929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45976.223266550929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45976.223266550929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45976.223266550929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45976.223266550929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45976.223266550929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45976.223266550929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45976.223266550929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45976.223266550929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45976.223266550929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45976.223266550929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45976.223266550929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45976.223266550929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45976.223266550929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45976.223266550929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45976.223266550929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45976.223266550929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45976.223266550929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45976.223266550929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45976.223266550929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45976.223266550929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45976.223266550929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45976.223266550929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45976.223266550929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45976.223266550929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45976.223266550929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45976.223266550929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45976.223266550929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45976.223266550929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45976.223266550929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45976.223266550929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45976.223266550929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45976.223266550929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45976.223266550929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45976.223266550929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45976.223266550929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45976.223266550929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45976.223266550929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45976.223266550929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45976.223266550929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45976.223266550929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45976.223266550929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45976.223266550929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45976.223266550929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45976.223266550929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45976.223266550929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45976.223266550929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45976.223266550929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45976.223266550929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45976.223266550929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45976.223266550929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45976.223266550929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45976.223266550929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45976.223266550929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45976.223266550929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45976.223266550929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45976.223266550929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45976.223266550929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45976.223266550929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45976.223266550929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45976.223266550929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45976.223266550929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45976.223266550929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45976.223266550929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45976.223266550929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45976.223266550929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45976.223266550929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45976.223266550929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45976.223266550929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45976.223266550929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45976.223266550929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45976.223266550929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45976.223266550929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45976.223266550929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45976.223266550929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45976.223266550929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45976.223266550929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45976.223266550929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45976.223266550929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45976.223266550929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45976.223266550929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45976.223266550929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45976.223266550929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45976.223266550929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45976.223266550929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45976.223266550929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45976.223266550929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45976.223266550929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45976.223266550929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45976.223266550929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45976.223266550929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45976.223266550929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45976.223266550929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45976.223266550929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45976.223266550929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45976.223266550929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45976.223266550929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45976.223266550929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45976.223266550929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45976.223266550929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45976.223266550929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45976.223266550929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45976.223266550929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45976.223266550929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45976.223266550929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45976.223266550929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45976.223266550929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45976.223266550929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45976.223266550929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45976.223266550929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45976.223266550929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45976.223266550929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45976.223266550929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45976.223266550929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45976.223266550929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45976.223266550929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45976.223266550929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45976.223266550929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45976.223266550929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45976.223266550929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45976.223266550929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45976.223266550929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45976.223266550929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45976.223266550929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45976.223266550929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45976.223266550929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45976.223266550929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45976.223266550929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45976.223266550929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45976.223266550929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45976.223266550929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45976.223266550929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45976.223266550929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45976.223266550929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45976.223266550929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45976.223266550929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45976.223266550929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45976.223266550929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45976.223266550929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45976.223266550929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45976.223266550929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45976.223266550929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45976.223266550929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45976.223266550929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45976.223266550929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45976.223266550929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45976.223266550929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45976.223266550929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45976.223266550929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45976.223266550929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45976.223266550929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45976.223266550929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45976.223266550929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45976.223266550929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45976.223266550929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45976.223266550929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45976.223266550929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45976.223266550929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45976.223266550929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45976.223266550929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45976.223266550929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45976.223266550929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45976.223266550929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45976.223266550929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45976.223266550929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45976.223266550929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45976.223266550929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45976.223266550929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45976.223266550929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45976.223266550929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45976.223266550929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45976.223266550929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45976.223266550929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45976.223266550929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45976.223266550929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45976.223266550929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45976.223266550929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45976.223266550929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45976.223266550929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45976.223266550929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45976.223266550929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45976.223266550929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45976.223266550929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45976.223266550929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45976.223266550929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45976.223266550929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45976.223266550929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45976.223266550929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45976.223266550929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45976.223266550929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45976.223266550929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45976.223266550929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45976.223266550929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45976.223266550929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45976.223266550929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45976.223266550929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45976.223266550929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45976.223266550929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45976.223266550929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45976.223266550929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45976.223266550929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45976.223266550929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45976.223266550929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45976.223266550929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45976.223266550929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45976.223266550929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45976.223266550929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45976.223266550929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45976.223266550929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45976.223266550929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45976.223266550929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45976.223266550929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45976.223266550929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45976.223266550929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45976.223266550929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45976.223266550929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45976.223266550929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45976.223266550929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45976.223266550929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45976.223266550929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45976.223266550929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45976.223266550929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45976.223266550929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45976.223266550929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45976.223266550929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45976.223266550929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45976.223266550929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45976.223266550929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45976.223266550929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45976.223266550929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45976.223266550929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45976.223266550929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45976.223266550929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45976.223266550929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45976.223266550929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45976.223266550929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45976.223266550929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45976.223266550929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45976.223266550929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45976.223266550929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45976.223266550929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45976.223266550929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45976.223266550929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45976.223266550929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45976.223266550929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45976.223266550929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45976.223266550929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45976.223266550929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45976.223266550929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45976.223266550929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45976.223266550929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45976.223266550929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45976.223266550929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45976.223266550929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45976.223266550929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45976.223266550929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45976.223266550929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45976.223266550929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45976.223266550929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45976.223266550929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45976.223266550929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45976.223266550929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45976.223266550929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45976.223266550929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45976.223266550929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45976.223266550929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45976.223266550929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45976.223266550929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45976.223266550929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45976.223266550929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45976.223266550929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45976.223266550929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45976.223266550929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45976.223266550929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45976.223266550929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45976.223266550929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45976.223266550929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45976.223266550929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45976.223266550929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45976.223266550929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45976.223266550929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45976.223266550929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45976.223266550929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45976.223266550929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45976.223266550929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45976.223266550929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45976.223266550929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45976.223266550929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45976.223266550929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45976.223266550929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45976.223266550929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45976.223266550929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45976.223266550929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45976.223266550929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45976.223266550929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45976.223266550929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45976.223266550929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45976.223266550929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45976.223266550929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45976.223266550929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45976.223266550929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45976.223266550929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45976.223266550929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45976.223266550929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45976.223266550929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45976.223266550929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45976.223266550929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45976.223266550929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45976.223266550929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45976.223266550929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45976.223266550929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45976.223266550929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45976.223266550929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45976.223266550929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45976.223266550929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45976.223266550929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45976.223266550929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45976.223266550929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45976.223266550929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45976.223266550929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45976.223266550929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45976.223266550929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45976.223266550929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45976.223266550929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45976.223266550929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45976.223266550929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45976.223266550929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45976.223266550929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45976.223266550929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45976.223266550929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45976.223266550929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45976.223266550929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45976.223266550929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45976.223266550929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45976.223266550929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45976.223266550929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45976.223266550929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45976.223266550929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45976.223266550929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45976.223266550929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45976.223266550929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45976.223266550929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45976.223266550929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45976.223266550929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45976.223266550929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45976.223266550929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45976.223266550929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45976.223266550929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45976.223266550929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45976.223266550929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45976.223266550929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45976.223266550929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45976.223266550929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45976.223266550929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45976.223266550929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45976.223266550929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45976.223266550929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45976.223266550929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45976.223266550929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45976.223266550929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45976.223266550929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45976.223266550929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45976.223266550929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45976.223266550929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45976.223266550929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45976.223266550929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45976.223266550929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45976.223266550929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45976.223266550929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45976.223266550929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45976.223266550929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45976.223266550929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45976.223266550929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45976.223266550929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45976.223266550929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45976.223266550929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45976.223266550929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45976.223266550929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45976.223266550929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45976.223266550929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45976.223266550929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45976.223266550929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45976.223266550929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45976.223266550929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45976.223266550929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45976.223266550929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45976.223266550929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45976.223266550929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45976.223266550929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45976.223266550929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45976.223266550929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45976.223266550929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45976.223266550929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45976.223266550929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45976.223266550929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45976.223266550929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45976.223266550929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45976.223266550929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45976.223266550929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45976.223266550929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45976.223266550929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45976.223266550929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45976.223266550929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45976.223266550929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45976.223266550929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45976.223266550929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45976.223266550929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45976.223266550929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45976.223266550929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45976.223266550929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45976.223266550929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45976.223266550929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45976.223266550929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45976.223266550929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45976.223266550929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45976.223266550929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45976.223266550929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45976.223266550929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45976.223266550929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45976.223266550929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45976.223266550929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45976.223266550929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45976.223266550929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45976.223266550929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45976.223266550929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45976.223266550929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45976.223266550929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45976.223266550929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45976.223266550929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45976.223266550929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45976.223266550929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45976.223266550929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45976.223266550929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45976.223266550929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45976.223266550929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45976.223266550929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45976.223266550929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45976.223266550929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45976.223266550929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45976.223266550929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45976.223266550929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45976.223266550929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45976.223266550929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45976.223266550929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45976.223266550929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45976.223266550929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45976.223266550929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45976.223266550929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45976.223266550929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45976.223266550929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45976.223266550929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45976.223266550929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45976.223266550929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45976.223266550929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45976.223266550929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45976.223266550929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45976.223266550929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45976.223266550929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45976.223266550929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45976.223266550929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45976.223266550929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45976.223266550929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45976.223266550929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45976.223266550929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45976.223266550929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45976.223266550929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45976.223266550929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45976.223266550929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45976.223266550929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45976.223266550929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45976.223266550929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45976.223266550929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45976.223266550929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45976.223266550929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45976.223266550929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45976.223266550929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45976.223266550929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45976.223266550929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45976.223266550929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45976.223266550929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45976.223266550929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45976.223266550929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45976.223266550929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45976.223266550929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45976.223266550929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45976.223266550929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45976.223266550929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45976.223266550929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45976.223266550929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45976.223266550929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45976.223266550929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45976.223266550929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45976.223266550929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45976.223266550929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45976.223266550929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45976.223266550929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45976.223266550929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45976.223266550929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45976.223266550929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45976.223266550929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45976.223266550929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45976.223266550929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45976.223266550929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45976.223266550929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45976.223266550929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45976.223266550929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45976.223266550929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45976.223266550929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45976.223266550929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45976.223266550929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45976.223266550929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45976.223266550929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45976.223266550929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45976.223266550929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45976.223266550929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45976.223266550929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45976.223266550929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45976.223266550929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45976.223266550929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45976.223266550929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45976.223266550929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45976.223266550929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45976.223266550929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45976.223266550929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45976.223266550929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45976.223266550929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45976.223266550929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45976.223266550929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45976.223266550929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45976.223266550929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45976.223266550929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45976.223266550929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45976.223266550929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45976.223266550929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45976.223266550929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45976.223266550929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45976.223266550929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45976.223266550929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45976.223266550929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45976.223266550929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45976.223266550929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45976.223266550929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45976.223266550929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45976.223266550929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45976.223266550929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45976.223266550929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45976.223266550929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45976.223266550929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45976.223266550929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45976.223266550929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45976.223266550929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45976.223266550929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45976.223266550929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45976.223266550929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45976.223266550929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45976.223266550929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45976.223266550929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45976.223266550929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45976.223266550929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45976.223266550929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45976.223266550929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45976.223266550929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45976.223266550929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45976.223266550929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45976.223266550929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45976.223266550929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45976.223266550929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45976.223266550929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45976.223266550929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45976.223266550929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45976.223266550929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45976.223266550929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45976.223266550929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45976.223266550929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45976.223266550929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45976.223266550929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45976.223266550929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45976.223266550929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45976.223266550929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45976.223266550929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45976.223266550929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45976.223266550929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45976.223266550929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45976.223266550929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45976.223266550929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45976.223266550929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45976.223266550929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45976.223266550929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45976.223266550929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45976.223266550929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45976.223266550929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45976.223266550929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45976.223266550929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45976.223266550929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45976.223266550929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45976.223266550929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45976.223266550929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45976.223266550929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45976.223266550929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45976.223266550929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45976.223266550929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45976.223266550929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45976.223266550929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45976.223266550929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45976.223266550929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45976.223266550929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45976.223266550929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45976.223266550929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45976.223266550929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45976.223266550929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45976.223266550929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45976.223266550929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45976.223266550929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45976.223266550929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45976.223266550929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45976.223266550929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45976.223266550929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45976.223266550929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45976.223266550929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45976.223266550929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45976.223266550929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45976.223266550929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45976.223266550929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45976.223266550929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45976.223266550929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45976.223266550929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45976.223266550929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45976.223266550929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45976.223266550929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45976.223266550929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45976.223266550929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45976.223266550929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45976.223266550929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45976.223266550929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45976.223266550929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45976.223266550929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45976.223266550929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45976.223266550929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45976.223266550929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45976.223266550929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45976.223266550929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45976.223266550929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45976.223266550929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45976.223266550929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45976.223266550929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45976.223266550929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45976.223266550929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45976.223266550929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45976.223266550929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45976.223266550929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45976.223266550929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45976.223266550929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45976.223266550929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45976.223266550929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45976.223266550929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45976.223266550929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45976.223266550929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45976.223266550929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45976.223266550929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45976.223266550929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45976.223266550929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45976.223266550929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45976.223266550929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45976.223266550929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45976.223266550929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45976.223266550929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45976.223266550929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45976.223266550929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45976.223266550929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45976.223266550929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45976.223266550929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45976.223266550929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45976.223266550929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45976.223266550929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45976.223266550929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45976.223266550929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45976.223266550929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45976.223266550929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45976.223266550929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45976.223266550929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45976.223266550929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45976.223266550929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45976.223266550929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45976.223266550929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45976.223266550929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45976.223266550929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45976.223266550929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45976.223266550929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45976.223266550929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45976.223266550929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45976.223266550929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45976.223266550929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45976.223266550929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45976.223266550929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45976.223266550929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45976.223266550929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45976.223266550929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45976.223266550929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45976.223266550929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45976.223266550929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45976.223266550929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45976.223266550929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45976.223266550929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45976.223266550929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45976.223266550929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45976.223266550929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45976.223266550929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45976.223266550929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45976.223266550929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45976.223266550929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45976.223266550929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45976.223266550929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45976.223266550929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45976.223266550929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45976.223266550929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45976.223266550929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45976.223266550929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45976.223266550929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45976.223266550929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45976.223266550929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45976.223266550929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45976.223266550929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45976.223266550929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45976.223266550929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45976.223266550929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45976.223266550929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45976.223266550929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45976.223266550929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45976.223266550929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45976.223266550929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45976.223266550929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45976.223266550929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45976.223266550929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45976.223266550929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45976.223266550929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45976.223266550929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45976.223266550929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45976.223266550929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45976.223266550929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45976.223266550929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45976.223266550929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45976.223266550929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45976.223266550929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45976.223266550929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45976.223266550929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45976.223266550929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45976.223266550929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45976.223266550929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45976.223266550929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45976.223266550929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45976.223266550929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45976.223266550929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45976.223266550929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45976.223266550929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45976.223266550929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45976.223266550929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45976.223266550929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45976.223266550929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45976.223266550929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45976.223266550929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45976.223266550929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45976.223266550929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45976.223266550929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45976.223266550929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45976.223266550929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45976.223266550929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45976.223266550929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45976.223266550929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45976.223266550929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45976.223266550929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45976.223266550929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45976.223266550929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45976.223266550929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45976.223266550929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45976.223266550929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45976.223266550929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45976.223266550929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45976.223266550929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45976.223266550929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45976.223266550929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45976.223266550929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45976.223266550929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45976.223266550929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45976.223266550929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45976.223266550929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45976.223266550929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45976.223266550929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45976.223266550929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45976.223266550929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45976.223266550929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45976.223266550929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45976.223266550929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45976.223266550929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45976.223266550929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45976.223266550929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45976.223266550929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45976.223266550929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45976.223266550929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45976.223266550929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45976.223266550929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45976.223266550929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45976.223266550929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45976.223266550929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45976.223266550929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45976.223266550929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45976.223266550929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45976.223266550929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45976.223266550929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45976.223266550929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45976.223266550929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45976.223266550929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45976.223266550929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45976.223266550929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45976.223266550929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45976.223266550929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45976.223266550929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45976.223266550929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45976.223266550929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45976.223266550929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45976.223266550929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45976.223266550929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45976.223266550929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45976.223266550929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45976.223266550929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45976.223266550929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45976.223266550929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45976.223266550929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45976.223266550929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45976.223266550929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45976.223266550929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45976.223266550929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45976.223266550929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45976.223266550929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45976.223266550929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45976.223266550929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45976.223266550929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45976.223266550929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45976.223266550929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45976.223266550929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45976.223266550929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45976.223266550929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45976.223266550929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45976.223266550929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45976.223266550929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45976.223266550929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45976.223266550929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45976.223266550929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45976.223266550929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45976.223266550929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45976.223266550929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45976.223266550929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45976.223266550929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45976.223266550929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45976.223266550929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45976.223266550929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45976.223266550929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45976.223266550929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45976.223266550929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45976.223266550929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45976.223266550929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45976.223266550929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45976.223266550929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45976.223266550929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45976.223266550929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45976.223266550929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45976.223266550929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45976.223266550929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45976.223266550929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45976.223266550929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45976.223266550929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45976.223266550929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45976.223266550929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45976.223266550929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45976.223266550929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45976.223266550929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45976.223266550929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45976.223266550929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45976.223266550929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45976.223266550929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45976.223266550929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45976.223266550929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45976.223266550929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45976.223266550929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45976.223266550929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45976.223266550929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45976.223266550929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45976.223266550929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45976.223266550929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45976.223266550929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45976.223266550929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45976.223266550929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45976.223266550929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45976.223266550929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45976.223266550929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45976.223266550929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45976.223266550929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45976.223266550929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45976.223266550929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45976.223266550929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45976.223266550929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45976.223266550929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45976.223266550929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45976.223266550929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45976.223266550929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45976.223266550929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45976.223266550929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45976.223266550929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45976.223266550929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272.74254895833292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0.42003703703812789</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0.29391435185243608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0.17813888889213558</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3.8497685185575392E-2</v>
      </c>
      <c r="H6" s="96">
        <v>45976.176817129628</v>
      </c>
      <c r="I6" s="135" t="str">
        <f>IFERROR(VLOOKUP(D6,DB!A:F,6,0),"")</f>
        <v>SCECO</v>
      </c>
      <c r="J6" s="135" t="str">
        <f>IFERROR(VLOOKUP(D6,DB!A:G,7,0),"")</f>
        <v>Dead</v>
      </c>
      <c r="K6" s="98" t="s">
        <v>39116</v>
      </c>
      <c r="L6" s="92" t="str">
        <f>IFERROR(VLOOKUP(D6,DB!A:I,9,0),"")</f>
        <v>Latis</v>
      </c>
    </row>
    <row r="7" spans="1:16" ht="15" customHeight="1">
      <c r="A7" s="135"/>
      <c r="B7" s="135" t="str">
        <f>IFERROR(VLOOKUP(D7,DB!A:K,11,0),"")</f>
        <v/>
      </c>
      <c r="C7" s="94"/>
      <c r="D7" s="92"/>
      <c r="E7" s="95"/>
      <c r="F7" s="96"/>
      <c r="G7" s="97">
        <f ca="1">IFERROR(NOW()-F7,"")</f>
        <v>45976.223266203706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45976.223266203706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45976.223266203706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45976.223266203706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45976.223266203706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45976.223266203706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45976.223266203706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45976.223266203706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45976.223266203706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45976.223266203706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45976.223266203706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45976.223266203706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45976.223266203706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45976.223266203706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45976.223266203706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45976.223266203706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45976.223266203706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45976.223266203706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45976.223266203706</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84.391206018517551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50.034389236112474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27.562155439816706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3" ca="1" si="2">IFERROR(NOW()-F6,"")</f>
        <v>45976.223266203706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45976.223266203706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45976.223266203706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45976.223266435183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45976.223266435183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45976.223266435183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45976.223266435183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45976.223266435183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45976.223266435183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45976.223266435183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45976.223266435183</v>
      </c>
      <c r="H16" s="125"/>
      <c r="I16" s="124" t="str">
        <f>IFERROR(VLOOKUP(D16,DB!A:F,6,0),"")</f>
        <v/>
      </c>
      <c r="J16" s="124" t="str">
        <f>IFERROR(VLOOKUP(D16,DB!A:G,7,0),"")</f>
        <v/>
      </c>
      <c r="K16" s="124"/>
      <c r="L16" s="124" t="str">
        <f>IFERROR(VLOOKUP(D16,DB!A:I,9,0),"")</f>
        <v/>
      </c>
    </row>
    <row r="17" spans="1:12" ht="45.75">
      <c r="A17" s="124"/>
      <c r="B17" s="124" t="str">
        <f>IFERROR(VLOOKUP(D17,DB!A:K,11,0),"")</f>
        <v/>
      </c>
      <c r="C17" s="124"/>
      <c r="D17" s="124"/>
      <c r="E17" s="124"/>
      <c r="F17" s="124"/>
      <c r="G17" s="126">
        <f t="shared" ca="1" si="2"/>
        <v>45976.223266435183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45976.223266435183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45976.223266435183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45976.223266435183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45976.223266435183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45976.223266435183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45976.223266435183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45976.223266435183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45976.223266435183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45976.223266435183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45976.223266435183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45976.223266435183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45976.223266435183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45976.223266435183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45976.223266435183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45976.223266435183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45976.223266435183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45976.223266435183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45976.223266435183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45976.223266435183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45976.223266435183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45976.223266435183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45976.223266435183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45976.223266550929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45976.223266550929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45976.223266550929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45976.223266550929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45976.223266550929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45976.223266550929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45976.223266550929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45976.223266550929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45976.223266550929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45976.223266550929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45976.223266550929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45976.223266550929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45976.223266550929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45976.223266550929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45976.223266550929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45976.223266550929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45976.223266550929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45976.223266550929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45976.223266550929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45976.223266550929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45976.223266550929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45976.223266550929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45976.223266550929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45976.223266550929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45976.223266550929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45976.223266550929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45976.223266550929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45976.223266550929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45976.223266550929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45976.223266550929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45976.223266550929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45976.223266550929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45976.223266550929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45976.223266550929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45976.223266550929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45976.223266550929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45976.223266550929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45976.223266550929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45976.223266550929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45976.223266550929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45976.223266550929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45976.223266550929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45976.223266550929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45976.223266550929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45976.223266550929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45976.223266550929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45976.223266550929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45976.223266550929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45976.223266550929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45976.223266550929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45976.223266550929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45976.223266550929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45976.223266550929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45976.223266550929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45976.223266550929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45976.223266550929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45976.223266550929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45976.223266550929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45976.223266550929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45976.223266550929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45976.223266550929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45976.223266550929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45976.223266550929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45976.223266550929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45976.223266550929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45976.223266550929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45976.223266550929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45976.223266550929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45976.223266550929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45976.223266550929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45976.223266550929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45976.223266550929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45976.223266550929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45976.223266550929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45976.223266550929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45976.223266550929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45976.223266550929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45976.223266550929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45976.223266550929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45976.223266550929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45976.223266550929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45976.223266550929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45976.223266550929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45976.223266550929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45976.223266550929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45976.223266550929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45976.223266550929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45976.223266550929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45976.223266550929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45976.223266550929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45976.223266550929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45976.223266550929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45976.223266550929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45976.223266550929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45976.223266550929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45976.223266550929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45976.223266550929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45976.223266550929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45976.223266550929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45976.223266550929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45976.223266550929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45976.223266550929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45976.223266550929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45976.223266550929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45976.223266550929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45976.223266550929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45976.223266550929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45976.223266550929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45976.223266550929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45976.223266550929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45976.223266550929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45976.223266550929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45976.223266550929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45976.223266550929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45976.223266550929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45976.223266550929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45976.223266550929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45976.223266550929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45976.223266550929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45976.223266550929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45976.223266550929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45976.223266550929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45976.223266550929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45976.223266550929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45976.223266550929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45976.223266550929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45976.223266550929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45976.223266550929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45976.223266550929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45976.223266550929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45976.223266550929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45976.223266550929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45976.223266550929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45976.223266550929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45976.223266550929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45976.223266550929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45976.223266550929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45976.223266550929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45976.223266550929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45976.223266550929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45976.223266550929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45976.223266550929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45976.223266550929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45976.223266550929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45976.223266550929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45976.223266550929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45976.223266550929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45976.223266550929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45976.223266550929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45976.223266550929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45976.223266550929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45976.223266550929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45976.223266550929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45976.223266550929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45976.223266550929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45976.223266550929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45976.223266550929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45976.223266550929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45976.223266550929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45976.223266550929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45976.223266550929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45976.223266203706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45976.223266203706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45976.223266203706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45976.223266203706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45976.223266203706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45976.223266203706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45976.223266203706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45976.223266203706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45976.223266203706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45976.223266203706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45976.223266203706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45976.223266203706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45976.223266203706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45976.223266203706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45976.223266203706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45976.223266203706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45976.223266203706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45976.223266203706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45976.223266203706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45976.223266203706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45976.223266203706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45976.223266203706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45976.223266203706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45976.223266203706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45976.223266203706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45976.223266203706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45976.223266203706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45976.223266203706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45976.223266203706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45976.223266203706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45976.223266203706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45976.223266203706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45976.223266203706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45976.223266203706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45976.223266203706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45976.223266203706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45976.223266203706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45976.223266203706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45976.223266203706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45976.223266203706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45976.223266203706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45976.223266203706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45976.223266203706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45976.223266203706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45976.223266203706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45976.223266203706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45976.223266203706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45976.223266203706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45976.223266203706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45976.223266203706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45976.223266203706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45976.223266203706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45976.223266203706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45976.223266203706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45976.223266203706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45976.223266203706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45976.223266203706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45976.223266203706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45976.223266203706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45976.223266203706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45976.223266203706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45976.223266203706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45976.223266203706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45976.223266203706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45976.223266203706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45976.223266203706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45976.223266203706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45976.223266203706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45976.223266203706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45976.223266203706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45976.223266203706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45976.223266203706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45976.223266203706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45976.223266203706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45976.223266203706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45976.223266203706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45976.223266203706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45976.223266203706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45976.223266203706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45976.223266203706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45976.223266203706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45976.223266203706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45976.223266203706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45976.223266203706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45976.223266203706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45976.223266203706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45976.223266203706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45976.223266203706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45976.223266203706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45976.223266203706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45976.223266203706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45976.223266203706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45976.223266203706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45976.223266203706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45976.223266203706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45976.223266203706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45976.223266203706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45976.223266203706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45976.223266203706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45976.223266203706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45976.223266203706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45976.223266203706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45976.223266203706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45976.223266203706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45976.223266203706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45976.223266203706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45976.223266203706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45976.223266203706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45976.223266203706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45976.223266203706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45976.223266203706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45976.223266203706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45976.223266203706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45976.223266203706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45976.223266203706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45976.223266203706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45976.223266203706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45976.223266203706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45976.223266203706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45976.223266203706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45976.223266203706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45976.223266203706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